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cfyu\AppData\Local\Microsoft\Windows\INetCache\Content.Outlook\7PEK12PU\"/>
    </mc:Choice>
  </mc:AlternateContent>
  <xr:revisionPtr revIDLastSave="0" documentId="13_ncr:1_{DB5EBD10-F246-4667-8210-61C6C5851966}" xr6:coauthVersionLast="47" xr6:coauthVersionMax="47" xr10:uidLastSave="{00000000-0000-0000-0000-000000000000}"/>
  <bookViews>
    <workbookView xWindow="-120" yWindow="-120" windowWidth="51840" windowHeight="21240" activeTab="2" xr2:uid="{3EB08A4F-5286-48C6-8071-F7CD3CD0D01F}"/>
  </bookViews>
  <sheets>
    <sheet name="INSTRUCTION" sheetId="8" r:id="rId1"/>
    <sheet name="Detail-Data Entry FORM" sheetId="5" r:id="rId2"/>
    <sheet name="Summary" sheetId="6" r:id="rId3"/>
  </sheets>
  <definedNames>
    <definedName name="_xlnm._FilterDatabase" localSheetId="1" hidden="1">'Detail-Data Entry FORM'!$A$11:$X$101</definedName>
    <definedName name="_xlnm._FilterDatabase" localSheetId="2" hidden="1">Summary!$A$10:$K$100</definedName>
    <definedName name="_xlnm.Print_Titles" localSheetId="1">'Detail-Data Entry FORM'!$1:$11</definedName>
    <definedName name="_xlnm.Print_Titles" localSheetId="2">Summary!$1:$10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112" i="6" l="1"/>
  <c r="W118" i="5"/>
  <c r="H7" i="6"/>
  <c r="G7" i="6"/>
  <c r="F7" i="6"/>
  <c r="E7" i="6"/>
  <c r="D7" i="6"/>
  <c r="C7" i="6"/>
  <c r="W113" i="5"/>
  <c r="I13" i="5" l="1"/>
  <c r="I12" i="5"/>
  <c r="T12" i="5" l="1"/>
  <c r="Q12" i="5"/>
  <c r="O12" i="5"/>
  <c r="M12" i="5"/>
  <c r="K12" i="5"/>
  <c r="Q13" i="5"/>
  <c r="O13" i="5"/>
  <c r="M13" i="5"/>
  <c r="K13" i="5"/>
  <c r="R12" i="5" l="1"/>
  <c r="H4" i="6"/>
  <c r="G4" i="6"/>
  <c r="F4" i="6"/>
  <c r="E4" i="6"/>
  <c r="D4" i="6"/>
  <c r="C4" i="6"/>
  <c r="H5" i="6"/>
  <c r="G5" i="6"/>
  <c r="F5" i="6"/>
  <c r="E5" i="6"/>
  <c r="D5" i="6"/>
  <c r="C5" i="6"/>
  <c r="K108" i="6" l="1"/>
  <c r="K106" i="6"/>
  <c r="K107" i="6" l="1"/>
  <c r="D6" i="6"/>
  <c r="E6" i="6"/>
  <c r="F6" i="6"/>
  <c r="G6" i="6"/>
  <c r="H6" i="6"/>
  <c r="V12" i="5" l="1"/>
  <c r="C6" i="6"/>
  <c r="A11" i="6"/>
  <c r="I11" i="6" l="1"/>
  <c r="B11" i="6"/>
  <c r="G11" i="6"/>
  <c r="F11" i="6"/>
  <c r="E11" i="6"/>
  <c r="D11" i="6"/>
  <c r="C11" i="6"/>
  <c r="H11" i="6"/>
  <c r="J11" i="6"/>
  <c r="A12" i="6"/>
  <c r="I14" i="5"/>
  <c r="I15" i="5"/>
  <c r="I16" i="5"/>
  <c r="I17" i="5"/>
  <c r="I18" i="5"/>
  <c r="I19" i="5"/>
  <c r="I20" i="5"/>
  <c r="I21" i="5"/>
  <c r="I22" i="5"/>
  <c r="I23" i="5"/>
  <c r="I24" i="5"/>
  <c r="I25" i="5"/>
  <c r="I26" i="5"/>
  <c r="I27" i="5"/>
  <c r="I28" i="5"/>
  <c r="I29" i="5"/>
  <c r="I30" i="5"/>
  <c r="I31" i="5"/>
  <c r="I32" i="5"/>
  <c r="I33" i="5"/>
  <c r="I34" i="5"/>
  <c r="I35" i="5"/>
  <c r="I36" i="5"/>
  <c r="I37" i="5"/>
  <c r="I38" i="5"/>
  <c r="I39" i="5"/>
  <c r="I40" i="5"/>
  <c r="I41" i="5"/>
  <c r="I42" i="5"/>
  <c r="I43" i="5"/>
  <c r="I44" i="5"/>
  <c r="I45" i="5"/>
  <c r="I46" i="5"/>
  <c r="I47" i="5"/>
  <c r="I48" i="5"/>
  <c r="I49" i="5"/>
  <c r="I50" i="5"/>
  <c r="I51" i="5"/>
  <c r="I52" i="5"/>
  <c r="I53" i="5"/>
  <c r="I54" i="5"/>
  <c r="I55" i="5"/>
  <c r="I56" i="5"/>
  <c r="I57" i="5"/>
  <c r="I58" i="5"/>
  <c r="I59" i="5"/>
  <c r="I60" i="5"/>
  <c r="I61" i="5"/>
  <c r="I62" i="5"/>
  <c r="I63" i="5"/>
  <c r="I64" i="5"/>
  <c r="I65" i="5"/>
  <c r="I66" i="5"/>
  <c r="I67" i="5"/>
  <c r="I68" i="5"/>
  <c r="I69" i="5"/>
  <c r="I70" i="5"/>
  <c r="I71" i="5"/>
  <c r="I72" i="5"/>
  <c r="I73" i="5"/>
  <c r="I74" i="5"/>
  <c r="I75" i="5"/>
  <c r="I76" i="5"/>
  <c r="I77" i="5"/>
  <c r="I78" i="5"/>
  <c r="I79" i="5"/>
  <c r="I80" i="5"/>
  <c r="I81" i="5"/>
  <c r="I82" i="5"/>
  <c r="I83" i="5"/>
  <c r="I84" i="5"/>
  <c r="I85" i="5"/>
  <c r="I86" i="5"/>
  <c r="I87" i="5"/>
  <c r="I88" i="5"/>
  <c r="I89" i="5"/>
  <c r="I90" i="5"/>
  <c r="I91" i="5"/>
  <c r="I92" i="5"/>
  <c r="I93" i="5"/>
  <c r="I94" i="5"/>
  <c r="I95" i="5"/>
  <c r="I96" i="5"/>
  <c r="I97" i="5"/>
  <c r="I98" i="5"/>
  <c r="I99" i="5"/>
  <c r="I100" i="5"/>
  <c r="I101" i="5"/>
  <c r="A27" i="5"/>
  <c r="A28" i="5"/>
  <c r="A29" i="5"/>
  <c r="A30" i="5"/>
  <c r="A31" i="5"/>
  <c r="A32" i="5"/>
  <c r="A33" i="5"/>
  <c r="A34" i="5"/>
  <c r="A35" i="5"/>
  <c r="A36" i="5"/>
  <c r="A37" i="5"/>
  <c r="A38" i="5"/>
  <c r="A39" i="5"/>
  <c r="A40" i="5"/>
  <c r="A41" i="5"/>
  <c r="A42" i="5"/>
  <c r="A43" i="5"/>
  <c r="A44" i="5"/>
  <c r="A45" i="5"/>
  <c r="A46" i="5"/>
  <c r="A47" i="5"/>
  <c r="A48" i="5"/>
  <c r="A49" i="5"/>
  <c r="A50" i="5"/>
  <c r="A51" i="5"/>
  <c r="A52" i="5"/>
  <c r="A53" i="5"/>
  <c r="A54" i="5"/>
  <c r="A55" i="5"/>
  <c r="A56" i="5"/>
  <c r="A57" i="5"/>
  <c r="A58" i="5"/>
  <c r="A59" i="5"/>
  <c r="A60" i="5"/>
  <c r="A61" i="5"/>
  <c r="A62" i="5"/>
  <c r="A63" i="5"/>
  <c r="A64" i="5"/>
  <c r="A65" i="5"/>
  <c r="A66" i="5"/>
  <c r="A67" i="5"/>
  <c r="A68" i="5"/>
  <c r="A69" i="5"/>
  <c r="A70" i="5"/>
  <c r="A71" i="5"/>
  <c r="A72" i="5"/>
  <c r="A73" i="5"/>
  <c r="A74" i="5"/>
  <c r="A75" i="5"/>
  <c r="A76" i="5"/>
  <c r="A77" i="5"/>
  <c r="A78" i="5"/>
  <c r="A79" i="5"/>
  <c r="A80" i="5"/>
  <c r="A81" i="5"/>
  <c r="A82" i="5"/>
  <c r="A83" i="5"/>
  <c r="A84" i="5"/>
  <c r="A85" i="5"/>
  <c r="A86" i="5"/>
  <c r="A87" i="5"/>
  <c r="A88" i="5"/>
  <c r="A89" i="5"/>
  <c r="A90" i="5"/>
  <c r="A91" i="5"/>
  <c r="A92" i="5"/>
  <c r="A93" i="5"/>
  <c r="A94" i="5"/>
  <c r="A95" i="5"/>
  <c r="A96" i="5"/>
  <c r="A97" i="5"/>
  <c r="A98" i="5"/>
  <c r="A99" i="5"/>
  <c r="A100" i="5"/>
  <c r="A101" i="5"/>
  <c r="A14" i="5"/>
  <c r="A22" i="5"/>
  <c r="A23" i="5"/>
  <c r="A24" i="5"/>
  <c r="A25" i="5"/>
  <c r="A26" i="5"/>
  <c r="I102" i="5" l="1"/>
  <c r="W105" i="5" s="1"/>
  <c r="B12" i="6"/>
  <c r="C12" i="6"/>
  <c r="D12" i="6"/>
  <c r="E12" i="6"/>
  <c r="F12" i="6"/>
  <c r="G12" i="6"/>
  <c r="M98" i="5"/>
  <c r="Q98" i="5"/>
  <c r="O98" i="5"/>
  <c r="K98" i="5"/>
  <c r="M50" i="5"/>
  <c r="O50" i="5"/>
  <c r="Q50" i="5"/>
  <c r="K50" i="5"/>
  <c r="M25" i="5"/>
  <c r="K25" i="5"/>
  <c r="Q25" i="5"/>
  <c r="O25" i="5"/>
  <c r="Q93" i="5"/>
  <c r="O93" i="5"/>
  <c r="M93" i="5"/>
  <c r="K93" i="5"/>
  <c r="Q85" i="5"/>
  <c r="O85" i="5"/>
  <c r="M85" i="5"/>
  <c r="K85" i="5"/>
  <c r="Q69" i="5"/>
  <c r="O69" i="5"/>
  <c r="M69" i="5"/>
  <c r="K69" i="5"/>
  <c r="Q53" i="5"/>
  <c r="O53" i="5"/>
  <c r="M53" i="5"/>
  <c r="K53" i="5"/>
  <c r="Q37" i="5"/>
  <c r="O37" i="5"/>
  <c r="M37" i="5"/>
  <c r="K37" i="5"/>
  <c r="Q29" i="5"/>
  <c r="O29" i="5"/>
  <c r="M29" i="5"/>
  <c r="K29" i="5"/>
  <c r="O100" i="5"/>
  <c r="K100" i="5"/>
  <c r="Q100" i="5"/>
  <c r="M100" i="5"/>
  <c r="O92" i="5"/>
  <c r="K92" i="5"/>
  <c r="Q92" i="5"/>
  <c r="M92" i="5"/>
  <c r="O84" i="5"/>
  <c r="K84" i="5"/>
  <c r="Q84" i="5"/>
  <c r="M84" i="5"/>
  <c r="O76" i="5"/>
  <c r="K76" i="5"/>
  <c r="Q76" i="5"/>
  <c r="M76" i="5"/>
  <c r="O68" i="5"/>
  <c r="K68" i="5"/>
  <c r="M68" i="5"/>
  <c r="Q68" i="5"/>
  <c r="O60" i="5"/>
  <c r="M60" i="5"/>
  <c r="K60" i="5"/>
  <c r="Q60" i="5"/>
  <c r="O52" i="5"/>
  <c r="M52" i="5"/>
  <c r="K52" i="5"/>
  <c r="Q52" i="5"/>
  <c r="O44" i="5"/>
  <c r="M44" i="5"/>
  <c r="K44" i="5"/>
  <c r="Q44" i="5"/>
  <c r="O36" i="5"/>
  <c r="M36" i="5"/>
  <c r="K36" i="5"/>
  <c r="Q36" i="5"/>
  <c r="O28" i="5"/>
  <c r="M28" i="5"/>
  <c r="K28" i="5"/>
  <c r="Q28" i="5"/>
  <c r="O20" i="5"/>
  <c r="M20" i="5"/>
  <c r="K20" i="5"/>
  <c r="Q20" i="5"/>
  <c r="M99" i="5"/>
  <c r="K99" i="5"/>
  <c r="Q99" i="5"/>
  <c r="O99" i="5"/>
  <c r="M91" i="5"/>
  <c r="K91" i="5"/>
  <c r="Q91" i="5"/>
  <c r="O91" i="5"/>
  <c r="M83" i="5"/>
  <c r="K83" i="5"/>
  <c r="Q83" i="5"/>
  <c r="O83" i="5"/>
  <c r="M75" i="5"/>
  <c r="K75" i="5"/>
  <c r="Q75" i="5"/>
  <c r="O75" i="5"/>
  <c r="M67" i="5"/>
  <c r="K67" i="5"/>
  <c r="Q67" i="5"/>
  <c r="O67" i="5"/>
  <c r="M59" i="5"/>
  <c r="K59" i="5"/>
  <c r="Q59" i="5"/>
  <c r="O59" i="5"/>
  <c r="M51" i="5"/>
  <c r="K51" i="5"/>
  <c r="Q51" i="5"/>
  <c r="O51" i="5"/>
  <c r="M43" i="5"/>
  <c r="K43" i="5"/>
  <c r="Q43" i="5"/>
  <c r="O43" i="5"/>
  <c r="M35" i="5"/>
  <c r="K35" i="5"/>
  <c r="Q35" i="5"/>
  <c r="O35" i="5"/>
  <c r="M27" i="5"/>
  <c r="K27" i="5"/>
  <c r="Q27" i="5"/>
  <c r="O27" i="5"/>
  <c r="M19" i="5"/>
  <c r="K19" i="5"/>
  <c r="Q19" i="5"/>
  <c r="O19" i="5"/>
  <c r="M65" i="5"/>
  <c r="K65" i="5"/>
  <c r="Q65" i="5"/>
  <c r="O65" i="5"/>
  <c r="M41" i="5"/>
  <c r="K41" i="5"/>
  <c r="Q41" i="5"/>
  <c r="O41" i="5"/>
  <c r="Q96" i="5"/>
  <c r="O96" i="5"/>
  <c r="K96" i="5"/>
  <c r="M96" i="5"/>
  <c r="Q88" i="5"/>
  <c r="O88" i="5"/>
  <c r="K88" i="5"/>
  <c r="M88" i="5"/>
  <c r="Q80" i="5"/>
  <c r="O80" i="5"/>
  <c r="M80" i="5"/>
  <c r="K80" i="5"/>
  <c r="Q72" i="5"/>
  <c r="O72" i="5"/>
  <c r="K72" i="5"/>
  <c r="M72" i="5"/>
  <c r="Q64" i="5"/>
  <c r="O64" i="5"/>
  <c r="K64" i="5"/>
  <c r="M64" i="5"/>
  <c r="K56" i="5"/>
  <c r="Q56" i="5"/>
  <c r="O56" i="5"/>
  <c r="M56" i="5"/>
  <c r="K48" i="5"/>
  <c r="Q48" i="5"/>
  <c r="O48" i="5"/>
  <c r="M48" i="5"/>
  <c r="K40" i="5"/>
  <c r="Q40" i="5"/>
  <c r="O40" i="5"/>
  <c r="M40" i="5"/>
  <c r="K32" i="5"/>
  <c r="Q32" i="5"/>
  <c r="O32" i="5"/>
  <c r="M32" i="5"/>
  <c r="K24" i="5"/>
  <c r="Q24" i="5"/>
  <c r="O24" i="5"/>
  <c r="M24" i="5"/>
  <c r="K16" i="5"/>
  <c r="Q16" i="5"/>
  <c r="O16" i="5"/>
  <c r="M16" i="5"/>
  <c r="M82" i="5"/>
  <c r="O82" i="5"/>
  <c r="Q82" i="5"/>
  <c r="K82" i="5"/>
  <c r="M74" i="5"/>
  <c r="Q74" i="5"/>
  <c r="O74" i="5"/>
  <c r="K74" i="5"/>
  <c r="M42" i="5"/>
  <c r="Q42" i="5"/>
  <c r="O42" i="5"/>
  <c r="K42" i="5"/>
  <c r="M18" i="5"/>
  <c r="Q18" i="5"/>
  <c r="O18" i="5"/>
  <c r="K18" i="5"/>
  <c r="M97" i="5"/>
  <c r="K97" i="5"/>
  <c r="Q97" i="5"/>
  <c r="O97" i="5"/>
  <c r="M81" i="5"/>
  <c r="K81" i="5"/>
  <c r="Q81" i="5"/>
  <c r="O81" i="5"/>
  <c r="M57" i="5"/>
  <c r="K57" i="5"/>
  <c r="Q57" i="5"/>
  <c r="O57" i="5"/>
  <c r="M49" i="5"/>
  <c r="K49" i="5"/>
  <c r="Q49" i="5"/>
  <c r="O49" i="5"/>
  <c r="K95" i="5"/>
  <c r="Q95" i="5"/>
  <c r="O95" i="5"/>
  <c r="M95" i="5"/>
  <c r="K87" i="5"/>
  <c r="Q87" i="5"/>
  <c r="O87" i="5"/>
  <c r="M87" i="5"/>
  <c r="K79" i="5"/>
  <c r="Q79" i="5"/>
  <c r="O79" i="5"/>
  <c r="M79" i="5"/>
  <c r="K71" i="5"/>
  <c r="Q71" i="5"/>
  <c r="O71" i="5"/>
  <c r="M71" i="5"/>
  <c r="K63" i="5"/>
  <c r="Q63" i="5"/>
  <c r="O63" i="5"/>
  <c r="M63" i="5"/>
  <c r="K55" i="5"/>
  <c r="Q55" i="5"/>
  <c r="O55" i="5"/>
  <c r="M55" i="5"/>
  <c r="K47" i="5"/>
  <c r="Q47" i="5"/>
  <c r="O47" i="5"/>
  <c r="M47" i="5"/>
  <c r="K39" i="5"/>
  <c r="Q39" i="5"/>
  <c r="O39" i="5"/>
  <c r="M39" i="5"/>
  <c r="K31" i="5"/>
  <c r="Q31" i="5"/>
  <c r="O31" i="5"/>
  <c r="M31" i="5"/>
  <c r="K23" i="5"/>
  <c r="Q23" i="5"/>
  <c r="O23" i="5"/>
  <c r="M23" i="5"/>
  <c r="K15" i="5"/>
  <c r="Q15" i="5"/>
  <c r="O15" i="5"/>
  <c r="M15" i="5"/>
  <c r="M90" i="5"/>
  <c r="Q90" i="5"/>
  <c r="O90" i="5"/>
  <c r="K90" i="5"/>
  <c r="M66" i="5"/>
  <c r="O66" i="5"/>
  <c r="Q66" i="5"/>
  <c r="K66" i="5"/>
  <c r="M26" i="5"/>
  <c r="Q26" i="5"/>
  <c r="O26" i="5"/>
  <c r="K26" i="5"/>
  <c r="M73" i="5"/>
  <c r="K73" i="5"/>
  <c r="Q73" i="5"/>
  <c r="O73" i="5"/>
  <c r="M17" i="5"/>
  <c r="K17" i="5"/>
  <c r="Q17" i="5"/>
  <c r="O17" i="5"/>
  <c r="Q94" i="5"/>
  <c r="O94" i="5"/>
  <c r="M94" i="5"/>
  <c r="K94" i="5"/>
  <c r="Q86" i="5"/>
  <c r="O86" i="5"/>
  <c r="M86" i="5"/>
  <c r="K86" i="5"/>
  <c r="Q78" i="5"/>
  <c r="O78" i="5"/>
  <c r="M78" i="5"/>
  <c r="K78" i="5"/>
  <c r="Q70" i="5"/>
  <c r="O70" i="5"/>
  <c r="M70" i="5"/>
  <c r="K70" i="5"/>
  <c r="Q62" i="5"/>
  <c r="O62" i="5"/>
  <c r="M62" i="5"/>
  <c r="K62" i="5"/>
  <c r="Q54" i="5"/>
  <c r="O54" i="5"/>
  <c r="M54" i="5"/>
  <c r="K54" i="5"/>
  <c r="Q46" i="5"/>
  <c r="O46" i="5"/>
  <c r="M46" i="5"/>
  <c r="K46" i="5"/>
  <c r="Q38" i="5"/>
  <c r="O38" i="5"/>
  <c r="M38" i="5"/>
  <c r="K38" i="5"/>
  <c r="Q30" i="5"/>
  <c r="O30" i="5"/>
  <c r="M30" i="5"/>
  <c r="K30" i="5"/>
  <c r="Q22" i="5"/>
  <c r="O22" i="5"/>
  <c r="M22" i="5"/>
  <c r="K22" i="5"/>
  <c r="T14" i="5"/>
  <c r="Q14" i="5"/>
  <c r="O14" i="5"/>
  <c r="M14" i="5"/>
  <c r="K14" i="5"/>
  <c r="M58" i="5"/>
  <c r="Q58" i="5"/>
  <c r="O58" i="5"/>
  <c r="K58" i="5"/>
  <c r="M34" i="5"/>
  <c r="O34" i="5"/>
  <c r="Q34" i="5"/>
  <c r="K34" i="5"/>
  <c r="M89" i="5"/>
  <c r="K89" i="5"/>
  <c r="Q89" i="5"/>
  <c r="O89" i="5"/>
  <c r="M33" i="5"/>
  <c r="K33" i="5"/>
  <c r="Q33" i="5"/>
  <c r="O33" i="5"/>
  <c r="Q101" i="5"/>
  <c r="O101" i="5"/>
  <c r="M101" i="5"/>
  <c r="K101" i="5"/>
  <c r="Q77" i="5"/>
  <c r="O77" i="5"/>
  <c r="M77" i="5"/>
  <c r="K77" i="5"/>
  <c r="Q61" i="5"/>
  <c r="O61" i="5"/>
  <c r="M61" i="5"/>
  <c r="K61" i="5"/>
  <c r="Q45" i="5"/>
  <c r="O45" i="5"/>
  <c r="M45" i="5"/>
  <c r="K45" i="5"/>
  <c r="Q21" i="5"/>
  <c r="O21" i="5"/>
  <c r="M21" i="5"/>
  <c r="K21" i="5"/>
  <c r="T13" i="5"/>
  <c r="V13" i="5"/>
  <c r="V14" i="5"/>
  <c r="T83" i="5"/>
  <c r="V83" i="5"/>
  <c r="T96" i="5"/>
  <c r="V96" i="5"/>
  <c r="T88" i="5"/>
  <c r="V88" i="5"/>
  <c r="T80" i="5"/>
  <c r="V80" i="5"/>
  <c r="T72" i="5"/>
  <c r="V72" i="5"/>
  <c r="T64" i="5"/>
  <c r="V64" i="5"/>
  <c r="T56" i="5"/>
  <c r="V56" i="5"/>
  <c r="T48" i="5"/>
  <c r="V48" i="5"/>
  <c r="T40" i="5"/>
  <c r="V40" i="5"/>
  <c r="T32" i="5"/>
  <c r="V32" i="5"/>
  <c r="T24" i="5"/>
  <c r="V24" i="5"/>
  <c r="T16" i="5"/>
  <c r="V16" i="5"/>
  <c r="T99" i="5"/>
  <c r="V99" i="5"/>
  <c r="T67" i="5"/>
  <c r="V67" i="5"/>
  <c r="T89" i="5"/>
  <c r="V89" i="5"/>
  <c r="T73" i="5"/>
  <c r="V73" i="5"/>
  <c r="T57" i="5"/>
  <c r="V57" i="5"/>
  <c r="T41" i="5"/>
  <c r="V41" i="5"/>
  <c r="T25" i="5"/>
  <c r="V25" i="5"/>
  <c r="T95" i="5"/>
  <c r="V95" i="5"/>
  <c r="T87" i="5"/>
  <c r="V87" i="5"/>
  <c r="T79" i="5"/>
  <c r="V79" i="5"/>
  <c r="T71" i="5"/>
  <c r="V71" i="5"/>
  <c r="T63" i="5"/>
  <c r="V63" i="5"/>
  <c r="T55" i="5"/>
  <c r="V55" i="5"/>
  <c r="T47" i="5"/>
  <c r="V47" i="5"/>
  <c r="T39" i="5"/>
  <c r="V39" i="5"/>
  <c r="T31" i="5"/>
  <c r="V31" i="5"/>
  <c r="T23" i="5"/>
  <c r="V23" i="5"/>
  <c r="T15" i="5"/>
  <c r="V15" i="5"/>
  <c r="T75" i="5"/>
  <c r="V75" i="5"/>
  <c r="T97" i="5"/>
  <c r="V97" i="5"/>
  <c r="T81" i="5"/>
  <c r="V81" i="5"/>
  <c r="T65" i="5"/>
  <c r="V65" i="5"/>
  <c r="T49" i="5"/>
  <c r="V49" i="5"/>
  <c r="T33" i="5"/>
  <c r="V33" i="5"/>
  <c r="T17" i="5"/>
  <c r="V17" i="5"/>
  <c r="T94" i="5"/>
  <c r="V94" i="5"/>
  <c r="T86" i="5"/>
  <c r="V86" i="5"/>
  <c r="T78" i="5"/>
  <c r="V78" i="5"/>
  <c r="T70" i="5"/>
  <c r="V70" i="5"/>
  <c r="T62" i="5"/>
  <c r="V62" i="5"/>
  <c r="T54" i="5"/>
  <c r="V54" i="5"/>
  <c r="T46" i="5"/>
  <c r="V46" i="5"/>
  <c r="T38" i="5"/>
  <c r="V38" i="5"/>
  <c r="T30" i="5"/>
  <c r="V30" i="5"/>
  <c r="T22" i="5"/>
  <c r="V22" i="5"/>
  <c r="T101" i="5"/>
  <c r="V101" i="5"/>
  <c r="T93" i="5"/>
  <c r="V93" i="5"/>
  <c r="T85" i="5"/>
  <c r="V85" i="5"/>
  <c r="T77" i="5"/>
  <c r="V77" i="5"/>
  <c r="T69" i="5"/>
  <c r="V69" i="5"/>
  <c r="T61" i="5"/>
  <c r="V61" i="5"/>
  <c r="T53" i="5"/>
  <c r="V53" i="5"/>
  <c r="T45" i="5"/>
  <c r="V45" i="5"/>
  <c r="T37" i="5"/>
  <c r="V37" i="5"/>
  <c r="T29" i="5"/>
  <c r="V29" i="5"/>
  <c r="T21" i="5"/>
  <c r="V21" i="5"/>
  <c r="T100" i="5"/>
  <c r="V100" i="5"/>
  <c r="T92" i="5"/>
  <c r="V92" i="5"/>
  <c r="T84" i="5"/>
  <c r="V84" i="5"/>
  <c r="T76" i="5"/>
  <c r="V76" i="5"/>
  <c r="T68" i="5"/>
  <c r="V68" i="5"/>
  <c r="T60" i="5"/>
  <c r="V60" i="5"/>
  <c r="T52" i="5"/>
  <c r="V52" i="5"/>
  <c r="T44" i="5"/>
  <c r="V44" i="5"/>
  <c r="T36" i="5"/>
  <c r="V36" i="5"/>
  <c r="T28" i="5"/>
  <c r="V28" i="5"/>
  <c r="T20" i="5"/>
  <c r="V20" i="5"/>
  <c r="T91" i="5"/>
  <c r="V91" i="5"/>
  <c r="T59" i="5"/>
  <c r="V59" i="5"/>
  <c r="T51" i="5"/>
  <c r="V51" i="5"/>
  <c r="T43" i="5"/>
  <c r="V43" i="5"/>
  <c r="T35" i="5"/>
  <c r="V35" i="5"/>
  <c r="T27" i="5"/>
  <c r="V27" i="5"/>
  <c r="T19" i="5"/>
  <c r="V19" i="5"/>
  <c r="T98" i="5"/>
  <c r="V98" i="5"/>
  <c r="T90" i="5"/>
  <c r="V90" i="5"/>
  <c r="T82" i="5"/>
  <c r="V82" i="5"/>
  <c r="T74" i="5"/>
  <c r="V74" i="5"/>
  <c r="T66" i="5"/>
  <c r="V66" i="5"/>
  <c r="T58" i="5"/>
  <c r="V58" i="5"/>
  <c r="T50" i="5"/>
  <c r="V50" i="5"/>
  <c r="T42" i="5"/>
  <c r="V42" i="5"/>
  <c r="T34" i="5"/>
  <c r="V34" i="5"/>
  <c r="T26" i="5"/>
  <c r="V26" i="5"/>
  <c r="T18" i="5"/>
  <c r="V18" i="5"/>
  <c r="A95" i="6"/>
  <c r="A70" i="6"/>
  <c r="A30" i="6"/>
  <c r="A85" i="6"/>
  <c r="A69" i="6"/>
  <c r="A53" i="6"/>
  <c r="A45" i="6"/>
  <c r="A37" i="6"/>
  <c r="A29" i="6"/>
  <c r="A87" i="6"/>
  <c r="A55" i="6"/>
  <c r="A94" i="6"/>
  <c r="A62" i="6"/>
  <c r="A77" i="6"/>
  <c r="A61" i="6"/>
  <c r="A100" i="6"/>
  <c r="A92" i="6"/>
  <c r="A84" i="6"/>
  <c r="A76" i="6"/>
  <c r="A68" i="6"/>
  <c r="A60" i="6"/>
  <c r="A52" i="6"/>
  <c r="A44" i="6"/>
  <c r="A36" i="6"/>
  <c r="A28" i="6"/>
  <c r="A91" i="6"/>
  <c r="A83" i="6"/>
  <c r="A75" i="6"/>
  <c r="A67" i="6"/>
  <c r="A59" i="6"/>
  <c r="A51" i="6"/>
  <c r="A43" i="6"/>
  <c r="A35" i="6"/>
  <c r="A27" i="6"/>
  <c r="A71" i="6"/>
  <c r="A31" i="6"/>
  <c r="A86" i="6"/>
  <c r="A46" i="6"/>
  <c r="A93" i="6"/>
  <c r="A90" i="6"/>
  <c r="A74" i="6"/>
  <c r="A66" i="6"/>
  <c r="A58" i="6"/>
  <c r="A50" i="6"/>
  <c r="A42" i="6"/>
  <c r="A34" i="6"/>
  <c r="A26" i="6"/>
  <c r="A22" i="6"/>
  <c r="A63" i="6"/>
  <c r="A39" i="6"/>
  <c r="A78" i="6"/>
  <c r="A38" i="6"/>
  <c r="A25" i="6"/>
  <c r="A82" i="6"/>
  <c r="A24" i="6"/>
  <c r="A97" i="6"/>
  <c r="A89" i="6"/>
  <c r="A81" i="6"/>
  <c r="A73" i="6"/>
  <c r="A65" i="6"/>
  <c r="A57" i="6"/>
  <c r="A49" i="6"/>
  <c r="A41" i="6"/>
  <c r="A33" i="6"/>
  <c r="A79" i="6"/>
  <c r="A47" i="6"/>
  <c r="A21" i="6"/>
  <c r="A54" i="6"/>
  <c r="A99" i="6"/>
  <c r="A98" i="6"/>
  <c r="A23" i="6"/>
  <c r="A96" i="6"/>
  <c r="A88" i="6"/>
  <c r="A80" i="6"/>
  <c r="A72" i="6"/>
  <c r="A64" i="6"/>
  <c r="A56" i="6"/>
  <c r="A48" i="6"/>
  <c r="A40" i="6"/>
  <c r="A32" i="6"/>
  <c r="A15" i="5"/>
  <c r="A13" i="6"/>
  <c r="Q102" i="5" l="1"/>
  <c r="K102" i="5"/>
  <c r="M102" i="5"/>
  <c r="J12" i="6"/>
  <c r="V102" i="5"/>
  <c r="W108" i="5" s="1"/>
  <c r="O102" i="5"/>
  <c r="I12" i="6"/>
  <c r="T102" i="5"/>
  <c r="W107" i="5" s="1"/>
  <c r="F40" i="6"/>
  <c r="G40" i="6"/>
  <c r="H40" i="6"/>
  <c r="I40" i="6"/>
  <c r="B40" i="6"/>
  <c r="J40" i="6"/>
  <c r="C40" i="6"/>
  <c r="K40" i="6"/>
  <c r="D40" i="6"/>
  <c r="E40" i="6"/>
  <c r="H51" i="6"/>
  <c r="I51" i="6"/>
  <c r="B51" i="6"/>
  <c r="J51" i="6"/>
  <c r="C51" i="6"/>
  <c r="K51" i="6"/>
  <c r="D51" i="6"/>
  <c r="E51" i="6"/>
  <c r="F51" i="6"/>
  <c r="G51" i="6"/>
  <c r="D49" i="6"/>
  <c r="E49" i="6"/>
  <c r="F49" i="6"/>
  <c r="G49" i="6"/>
  <c r="H49" i="6"/>
  <c r="I49" i="6"/>
  <c r="B49" i="6"/>
  <c r="J49" i="6"/>
  <c r="C49" i="6"/>
  <c r="K49" i="6"/>
  <c r="D53" i="6"/>
  <c r="E53" i="6"/>
  <c r="F53" i="6"/>
  <c r="G53" i="6"/>
  <c r="H53" i="6"/>
  <c r="I53" i="6"/>
  <c r="B53" i="6"/>
  <c r="J53" i="6"/>
  <c r="C53" i="6"/>
  <c r="K53" i="6"/>
  <c r="F99" i="6"/>
  <c r="G99" i="6"/>
  <c r="H99" i="6"/>
  <c r="I99" i="6"/>
  <c r="B99" i="6"/>
  <c r="J99" i="6"/>
  <c r="E99" i="6"/>
  <c r="C99" i="6"/>
  <c r="K99" i="6"/>
  <c r="D99" i="6"/>
  <c r="D25" i="6"/>
  <c r="E25" i="6"/>
  <c r="F25" i="6"/>
  <c r="G25" i="6"/>
  <c r="H25" i="6"/>
  <c r="I25" i="6"/>
  <c r="B25" i="6"/>
  <c r="J25" i="6"/>
  <c r="K25" i="6"/>
  <c r="C25" i="6"/>
  <c r="B42" i="6"/>
  <c r="J42" i="6"/>
  <c r="C42" i="6"/>
  <c r="K42" i="6"/>
  <c r="D42" i="6"/>
  <c r="E42" i="6"/>
  <c r="F42" i="6"/>
  <c r="G42" i="6"/>
  <c r="H42" i="6"/>
  <c r="I42" i="6"/>
  <c r="H86" i="6"/>
  <c r="I86" i="6"/>
  <c r="B86" i="6"/>
  <c r="J86" i="6"/>
  <c r="F86" i="6"/>
  <c r="C86" i="6"/>
  <c r="K86" i="6"/>
  <c r="D86" i="6"/>
  <c r="G86" i="6"/>
  <c r="E86" i="6"/>
  <c r="H67" i="6"/>
  <c r="I67" i="6"/>
  <c r="B67" i="6"/>
  <c r="J67" i="6"/>
  <c r="C67" i="6"/>
  <c r="K67" i="6"/>
  <c r="D67" i="6"/>
  <c r="E67" i="6"/>
  <c r="F67" i="6"/>
  <c r="G67" i="6"/>
  <c r="F60" i="6"/>
  <c r="G60" i="6"/>
  <c r="H60" i="6"/>
  <c r="I60" i="6"/>
  <c r="B60" i="6"/>
  <c r="J60" i="6"/>
  <c r="C60" i="6"/>
  <c r="K60" i="6"/>
  <c r="D60" i="6"/>
  <c r="E60" i="6"/>
  <c r="B62" i="6"/>
  <c r="J62" i="6"/>
  <c r="C62" i="6"/>
  <c r="K62" i="6"/>
  <c r="D62" i="6"/>
  <c r="E62" i="6"/>
  <c r="F62" i="6"/>
  <c r="G62" i="6"/>
  <c r="H62" i="6"/>
  <c r="I62" i="6"/>
  <c r="D69" i="6"/>
  <c r="E69" i="6"/>
  <c r="F69" i="6"/>
  <c r="G69" i="6"/>
  <c r="H69" i="6"/>
  <c r="I69" i="6"/>
  <c r="B69" i="6"/>
  <c r="J69" i="6"/>
  <c r="K69" i="6"/>
  <c r="C69" i="6"/>
  <c r="D41" i="6"/>
  <c r="E41" i="6"/>
  <c r="F41" i="6"/>
  <c r="G41" i="6"/>
  <c r="H41" i="6"/>
  <c r="I41" i="6"/>
  <c r="B41" i="6"/>
  <c r="J41" i="6"/>
  <c r="C41" i="6"/>
  <c r="K41" i="6"/>
  <c r="F44" i="6"/>
  <c r="G44" i="6"/>
  <c r="H44" i="6"/>
  <c r="I44" i="6"/>
  <c r="B44" i="6"/>
  <c r="J44" i="6"/>
  <c r="C44" i="6"/>
  <c r="K44" i="6"/>
  <c r="D44" i="6"/>
  <c r="E44" i="6"/>
  <c r="F48" i="6"/>
  <c r="G48" i="6"/>
  <c r="H48" i="6"/>
  <c r="I48" i="6"/>
  <c r="B48" i="6"/>
  <c r="J48" i="6"/>
  <c r="C48" i="6"/>
  <c r="K48" i="6"/>
  <c r="D48" i="6"/>
  <c r="E48" i="6"/>
  <c r="H59" i="6"/>
  <c r="I59" i="6"/>
  <c r="B59" i="6"/>
  <c r="J59" i="6"/>
  <c r="C59" i="6"/>
  <c r="K59" i="6"/>
  <c r="D59" i="6"/>
  <c r="E59" i="6"/>
  <c r="F59" i="6"/>
  <c r="G59" i="6"/>
  <c r="F56" i="6"/>
  <c r="G56" i="6"/>
  <c r="H56" i="6"/>
  <c r="I56" i="6"/>
  <c r="B56" i="6"/>
  <c r="J56" i="6"/>
  <c r="C56" i="6"/>
  <c r="K56" i="6"/>
  <c r="D56" i="6"/>
  <c r="E56" i="6"/>
  <c r="D57" i="6"/>
  <c r="E57" i="6"/>
  <c r="F57" i="6"/>
  <c r="G57" i="6"/>
  <c r="H57" i="6"/>
  <c r="I57" i="6"/>
  <c r="B57" i="6"/>
  <c r="J57" i="6"/>
  <c r="C57" i="6"/>
  <c r="K57" i="6"/>
  <c r="F64" i="6"/>
  <c r="G64" i="6"/>
  <c r="H64" i="6"/>
  <c r="I64" i="6"/>
  <c r="B64" i="6"/>
  <c r="J64" i="6"/>
  <c r="C64" i="6"/>
  <c r="K64" i="6"/>
  <c r="D64" i="6"/>
  <c r="E64" i="6"/>
  <c r="B54" i="6"/>
  <c r="J54" i="6"/>
  <c r="C54" i="6"/>
  <c r="K54" i="6"/>
  <c r="D54" i="6"/>
  <c r="E54" i="6"/>
  <c r="F54" i="6"/>
  <c r="G54" i="6"/>
  <c r="H54" i="6"/>
  <c r="I54" i="6"/>
  <c r="D65" i="6"/>
  <c r="E65" i="6"/>
  <c r="F65" i="6"/>
  <c r="G65" i="6"/>
  <c r="H65" i="6"/>
  <c r="I65" i="6"/>
  <c r="B65" i="6"/>
  <c r="J65" i="6"/>
  <c r="C65" i="6"/>
  <c r="K65" i="6"/>
  <c r="B38" i="6"/>
  <c r="J38" i="6"/>
  <c r="C38" i="6"/>
  <c r="K38" i="6"/>
  <c r="D38" i="6"/>
  <c r="E38" i="6"/>
  <c r="F38" i="6"/>
  <c r="G38" i="6"/>
  <c r="H38" i="6"/>
  <c r="I38" i="6"/>
  <c r="B50" i="6"/>
  <c r="J50" i="6"/>
  <c r="C50" i="6"/>
  <c r="K50" i="6"/>
  <c r="D50" i="6"/>
  <c r="E50" i="6"/>
  <c r="F50" i="6"/>
  <c r="G50" i="6"/>
  <c r="H50" i="6"/>
  <c r="I50" i="6"/>
  <c r="H31" i="6"/>
  <c r="I31" i="6"/>
  <c r="B31" i="6"/>
  <c r="J31" i="6"/>
  <c r="C31" i="6"/>
  <c r="K31" i="6"/>
  <c r="D31" i="6"/>
  <c r="E31" i="6"/>
  <c r="F31" i="6"/>
  <c r="G31" i="6"/>
  <c r="H75" i="6"/>
  <c r="I75" i="6"/>
  <c r="B75" i="6"/>
  <c r="J75" i="6"/>
  <c r="C75" i="6"/>
  <c r="K75" i="6"/>
  <c r="D75" i="6"/>
  <c r="E75" i="6"/>
  <c r="F75" i="6"/>
  <c r="G75" i="6"/>
  <c r="F68" i="6"/>
  <c r="G68" i="6"/>
  <c r="H68" i="6"/>
  <c r="I68" i="6"/>
  <c r="B68" i="6"/>
  <c r="J68" i="6"/>
  <c r="C68" i="6"/>
  <c r="K68" i="6"/>
  <c r="D68" i="6"/>
  <c r="E68" i="6"/>
  <c r="H94" i="6"/>
  <c r="I94" i="6"/>
  <c r="F94" i="6"/>
  <c r="B94" i="6"/>
  <c r="J94" i="6"/>
  <c r="C94" i="6"/>
  <c r="K94" i="6"/>
  <c r="G94" i="6"/>
  <c r="D94" i="6"/>
  <c r="E94" i="6"/>
  <c r="B85" i="6"/>
  <c r="J85" i="6"/>
  <c r="C85" i="6"/>
  <c r="K85" i="6"/>
  <c r="D85" i="6"/>
  <c r="E85" i="6"/>
  <c r="F85" i="6"/>
  <c r="G85" i="6"/>
  <c r="H85" i="6"/>
  <c r="I85" i="6"/>
  <c r="B93" i="6"/>
  <c r="J93" i="6"/>
  <c r="I93" i="6"/>
  <c r="C93" i="6"/>
  <c r="K93" i="6"/>
  <c r="D93" i="6"/>
  <c r="E93" i="6"/>
  <c r="F93" i="6"/>
  <c r="G93" i="6"/>
  <c r="H93" i="6"/>
  <c r="H82" i="6"/>
  <c r="I82" i="6"/>
  <c r="B82" i="6"/>
  <c r="J82" i="6"/>
  <c r="F82" i="6"/>
  <c r="C82" i="6"/>
  <c r="K82" i="6"/>
  <c r="G82" i="6"/>
  <c r="D82" i="6"/>
  <c r="E82" i="6"/>
  <c r="F72" i="6"/>
  <c r="G72" i="6"/>
  <c r="H72" i="6"/>
  <c r="I72" i="6"/>
  <c r="B72" i="6"/>
  <c r="J72" i="6"/>
  <c r="C72" i="6"/>
  <c r="K72" i="6"/>
  <c r="D72" i="6"/>
  <c r="E72" i="6"/>
  <c r="D21" i="6"/>
  <c r="E21" i="6"/>
  <c r="F21" i="6"/>
  <c r="G21" i="6"/>
  <c r="H21" i="6"/>
  <c r="I21" i="6"/>
  <c r="B21" i="6"/>
  <c r="J21" i="6"/>
  <c r="C21" i="6"/>
  <c r="K21" i="6"/>
  <c r="D73" i="6"/>
  <c r="E73" i="6"/>
  <c r="F73" i="6"/>
  <c r="G73" i="6"/>
  <c r="H73" i="6"/>
  <c r="I73" i="6"/>
  <c r="B73" i="6"/>
  <c r="J73" i="6"/>
  <c r="C73" i="6"/>
  <c r="K73" i="6"/>
  <c r="B78" i="6"/>
  <c r="J78" i="6"/>
  <c r="C78" i="6"/>
  <c r="K78" i="6"/>
  <c r="D78" i="6"/>
  <c r="E78" i="6"/>
  <c r="F78" i="6"/>
  <c r="G78" i="6"/>
  <c r="H78" i="6"/>
  <c r="I78" i="6"/>
  <c r="B58" i="6"/>
  <c r="J58" i="6"/>
  <c r="C58" i="6"/>
  <c r="K58" i="6"/>
  <c r="D58" i="6"/>
  <c r="E58" i="6"/>
  <c r="F58" i="6"/>
  <c r="G58" i="6"/>
  <c r="H58" i="6"/>
  <c r="I58" i="6"/>
  <c r="H71" i="6"/>
  <c r="I71" i="6"/>
  <c r="B71" i="6"/>
  <c r="J71" i="6"/>
  <c r="C71" i="6"/>
  <c r="K71" i="6"/>
  <c r="D71" i="6"/>
  <c r="E71" i="6"/>
  <c r="F71" i="6"/>
  <c r="G71" i="6"/>
  <c r="F83" i="6"/>
  <c r="D83" i="6"/>
  <c r="E83" i="6"/>
  <c r="G83" i="6"/>
  <c r="H83" i="6"/>
  <c r="I83" i="6"/>
  <c r="B83" i="6"/>
  <c r="J83" i="6"/>
  <c r="C83" i="6"/>
  <c r="K83" i="6"/>
  <c r="F76" i="6"/>
  <c r="G76" i="6"/>
  <c r="H76" i="6"/>
  <c r="I76" i="6"/>
  <c r="B76" i="6"/>
  <c r="J76" i="6"/>
  <c r="C76" i="6"/>
  <c r="K76" i="6"/>
  <c r="D76" i="6"/>
  <c r="E76" i="6"/>
  <c r="H55" i="6"/>
  <c r="I55" i="6"/>
  <c r="B55" i="6"/>
  <c r="J55" i="6"/>
  <c r="C55" i="6"/>
  <c r="K55" i="6"/>
  <c r="D55" i="6"/>
  <c r="E55" i="6"/>
  <c r="F55" i="6"/>
  <c r="G55" i="6"/>
  <c r="B30" i="6"/>
  <c r="J30" i="6"/>
  <c r="C30" i="6"/>
  <c r="K30" i="6"/>
  <c r="D30" i="6"/>
  <c r="E30" i="6"/>
  <c r="F30" i="6"/>
  <c r="G30" i="6"/>
  <c r="H30" i="6"/>
  <c r="I30" i="6"/>
  <c r="B26" i="6"/>
  <c r="J26" i="6"/>
  <c r="C26" i="6"/>
  <c r="K26" i="6"/>
  <c r="D26" i="6"/>
  <c r="E26" i="6"/>
  <c r="F26" i="6"/>
  <c r="G26" i="6"/>
  <c r="H26" i="6"/>
  <c r="I26" i="6"/>
  <c r="B46" i="6"/>
  <c r="J46" i="6"/>
  <c r="C46" i="6"/>
  <c r="K46" i="6"/>
  <c r="D46" i="6"/>
  <c r="E46" i="6"/>
  <c r="F46" i="6"/>
  <c r="G46" i="6"/>
  <c r="H46" i="6"/>
  <c r="I46" i="6"/>
  <c r="C13" i="6"/>
  <c r="D13" i="6"/>
  <c r="E13" i="6"/>
  <c r="F13" i="6"/>
  <c r="G13" i="6"/>
  <c r="I13" i="6"/>
  <c r="B13" i="6"/>
  <c r="H47" i="6"/>
  <c r="I47" i="6"/>
  <c r="B47" i="6"/>
  <c r="J47" i="6"/>
  <c r="C47" i="6"/>
  <c r="K47" i="6"/>
  <c r="D47" i="6"/>
  <c r="E47" i="6"/>
  <c r="F47" i="6"/>
  <c r="G47" i="6"/>
  <c r="H39" i="6"/>
  <c r="I39" i="6"/>
  <c r="B39" i="6"/>
  <c r="J39" i="6"/>
  <c r="C39" i="6"/>
  <c r="K39" i="6"/>
  <c r="D39" i="6"/>
  <c r="E39" i="6"/>
  <c r="F39" i="6"/>
  <c r="G39" i="6"/>
  <c r="B66" i="6"/>
  <c r="J66" i="6"/>
  <c r="C66" i="6"/>
  <c r="K66" i="6"/>
  <c r="D66" i="6"/>
  <c r="E66" i="6"/>
  <c r="F66" i="6"/>
  <c r="G66" i="6"/>
  <c r="H66" i="6"/>
  <c r="I66" i="6"/>
  <c r="H27" i="6"/>
  <c r="I27" i="6"/>
  <c r="B27" i="6"/>
  <c r="J27" i="6"/>
  <c r="C27" i="6"/>
  <c r="K27" i="6"/>
  <c r="D27" i="6"/>
  <c r="E27" i="6"/>
  <c r="F27" i="6"/>
  <c r="G27" i="6"/>
  <c r="F91" i="6"/>
  <c r="G91" i="6"/>
  <c r="H91" i="6"/>
  <c r="E91" i="6"/>
  <c r="I91" i="6"/>
  <c r="D91" i="6"/>
  <c r="B91" i="6"/>
  <c r="J91" i="6"/>
  <c r="C91" i="6"/>
  <c r="K91" i="6"/>
  <c r="D84" i="6"/>
  <c r="E84" i="6"/>
  <c r="J84" i="6"/>
  <c r="K84" i="6"/>
  <c r="F84" i="6"/>
  <c r="C84" i="6"/>
  <c r="G84" i="6"/>
  <c r="B84" i="6"/>
  <c r="H84" i="6"/>
  <c r="I84" i="6"/>
  <c r="F87" i="6"/>
  <c r="G87" i="6"/>
  <c r="H87" i="6"/>
  <c r="I87" i="6"/>
  <c r="E87" i="6"/>
  <c r="B87" i="6"/>
  <c r="J87" i="6"/>
  <c r="D87" i="6"/>
  <c r="C87" i="6"/>
  <c r="K87" i="6"/>
  <c r="B70" i="6"/>
  <c r="J70" i="6"/>
  <c r="C70" i="6"/>
  <c r="K70" i="6"/>
  <c r="D70" i="6"/>
  <c r="E70" i="6"/>
  <c r="F70" i="6"/>
  <c r="G70" i="6"/>
  <c r="H70" i="6"/>
  <c r="I70" i="6"/>
  <c r="J13" i="6"/>
  <c r="H23" i="6"/>
  <c r="I23" i="6"/>
  <c r="B23" i="6"/>
  <c r="J23" i="6"/>
  <c r="C23" i="6"/>
  <c r="K23" i="6"/>
  <c r="D23" i="6"/>
  <c r="E23" i="6"/>
  <c r="F23" i="6"/>
  <c r="G23" i="6"/>
  <c r="D61" i="6"/>
  <c r="E61" i="6"/>
  <c r="F61" i="6"/>
  <c r="G61" i="6"/>
  <c r="H61" i="6"/>
  <c r="I61" i="6"/>
  <c r="B61" i="6"/>
  <c r="J61" i="6"/>
  <c r="C61" i="6"/>
  <c r="K61" i="6"/>
  <c r="B34" i="6"/>
  <c r="J34" i="6"/>
  <c r="C34" i="6"/>
  <c r="K34" i="6"/>
  <c r="D34" i="6"/>
  <c r="E34" i="6"/>
  <c r="F34" i="6"/>
  <c r="G34" i="6"/>
  <c r="H34" i="6"/>
  <c r="I34" i="6"/>
  <c r="D77" i="6"/>
  <c r="E77" i="6"/>
  <c r="F77" i="6"/>
  <c r="G77" i="6"/>
  <c r="H77" i="6"/>
  <c r="I77" i="6"/>
  <c r="B77" i="6"/>
  <c r="J77" i="6"/>
  <c r="K77" i="6"/>
  <c r="C77" i="6"/>
  <c r="B81" i="6"/>
  <c r="J81" i="6"/>
  <c r="C81" i="6"/>
  <c r="K81" i="6"/>
  <c r="D81" i="6"/>
  <c r="E81" i="6"/>
  <c r="F81" i="6"/>
  <c r="H81" i="6"/>
  <c r="I81" i="6"/>
  <c r="G81" i="6"/>
  <c r="D88" i="6"/>
  <c r="C88" i="6"/>
  <c r="E88" i="6"/>
  <c r="F88" i="6"/>
  <c r="G88" i="6"/>
  <c r="J88" i="6"/>
  <c r="H88" i="6"/>
  <c r="I88" i="6"/>
  <c r="B88" i="6"/>
  <c r="K88" i="6"/>
  <c r="B89" i="6"/>
  <c r="J89" i="6"/>
  <c r="H89" i="6"/>
  <c r="C89" i="6"/>
  <c r="K89" i="6"/>
  <c r="D89" i="6"/>
  <c r="E89" i="6"/>
  <c r="I89" i="6"/>
  <c r="F89" i="6"/>
  <c r="G89" i="6"/>
  <c r="H63" i="6"/>
  <c r="I63" i="6"/>
  <c r="B63" i="6"/>
  <c r="J63" i="6"/>
  <c r="C63" i="6"/>
  <c r="K63" i="6"/>
  <c r="D63" i="6"/>
  <c r="E63" i="6"/>
  <c r="F63" i="6"/>
  <c r="G63" i="6"/>
  <c r="B74" i="6"/>
  <c r="J74" i="6"/>
  <c r="C74" i="6"/>
  <c r="K74" i="6"/>
  <c r="D74" i="6"/>
  <c r="E74" i="6"/>
  <c r="F74" i="6"/>
  <c r="G74" i="6"/>
  <c r="H74" i="6"/>
  <c r="I74" i="6"/>
  <c r="H35" i="6"/>
  <c r="I35" i="6"/>
  <c r="B35" i="6"/>
  <c r="J35" i="6"/>
  <c r="C35" i="6"/>
  <c r="K35" i="6"/>
  <c r="D35" i="6"/>
  <c r="E35" i="6"/>
  <c r="F35" i="6"/>
  <c r="G35" i="6"/>
  <c r="F28" i="6"/>
  <c r="G28" i="6"/>
  <c r="H28" i="6"/>
  <c r="I28" i="6"/>
  <c r="B28" i="6"/>
  <c r="J28" i="6"/>
  <c r="C28" i="6"/>
  <c r="K28" i="6"/>
  <c r="D28" i="6"/>
  <c r="E28" i="6"/>
  <c r="D92" i="6"/>
  <c r="E92" i="6"/>
  <c r="C92" i="6"/>
  <c r="F92" i="6"/>
  <c r="J92" i="6"/>
  <c r="G92" i="6"/>
  <c r="H92" i="6"/>
  <c r="B92" i="6"/>
  <c r="I92" i="6"/>
  <c r="K92" i="6"/>
  <c r="D29" i="6"/>
  <c r="E29" i="6"/>
  <c r="F29" i="6"/>
  <c r="G29" i="6"/>
  <c r="H29" i="6"/>
  <c r="I29" i="6"/>
  <c r="B29" i="6"/>
  <c r="J29" i="6"/>
  <c r="C29" i="6"/>
  <c r="K29" i="6"/>
  <c r="F95" i="6"/>
  <c r="D95" i="6"/>
  <c r="G95" i="6"/>
  <c r="H95" i="6"/>
  <c r="I95" i="6"/>
  <c r="B95" i="6"/>
  <c r="J95" i="6"/>
  <c r="E95" i="6"/>
  <c r="C95" i="6"/>
  <c r="K95" i="6"/>
  <c r="F24" i="6"/>
  <c r="G24" i="6"/>
  <c r="H24" i="6"/>
  <c r="I24" i="6"/>
  <c r="B24" i="6"/>
  <c r="J24" i="6"/>
  <c r="C24" i="6"/>
  <c r="K24" i="6"/>
  <c r="D24" i="6"/>
  <c r="E24" i="6"/>
  <c r="D45" i="6"/>
  <c r="E45" i="6"/>
  <c r="F45" i="6"/>
  <c r="G45" i="6"/>
  <c r="H45" i="6"/>
  <c r="I45" i="6"/>
  <c r="B45" i="6"/>
  <c r="J45" i="6"/>
  <c r="K45" i="6"/>
  <c r="C45" i="6"/>
  <c r="H98" i="6"/>
  <c r="I98" i="6"/>
  <c r="B98" i="6"/>
  <c r="J98" i="6"/>
  <c r="F98" i="6"/>
  <c r="G98" i="6"/>
  <c r="C98" i="6"/>
  <c r="K98" i="6"/>
  <c r="D98" i="6"/>
  <c r="E98" i="6"/>
  <c r="F52" i="6"/>
  <c r="G52" i="6"/>
  <c r="H52" i="6"/>
  <c r="I52" i="6"/>
  <c r="B52" i="6"/>
  <c r="J52" i="6"/>
  <c r="C52" i="6"/>
  <c r="K52" i="6"/>
  <c r="D52" i="6"/>
  <c r="E52" i="6"/>
  <c r="F80" i="6"/>
  <c r="I80" i="6"/>
  <c r="B80" i="6"/>
  <c r="J80" i="6"/>
  <c r="C80" i="6"/>
  <c r="D80" i="6"/>
  <c r="E80" i="6"/>
  <c r="G80" i="6"/>
  <c r="H80" i="6"/>
  <c r="K80" i="6"/>
  <c r="H79" i="6"/>
  <c r="I79" i="6"/>
  <c r="B79" i="6"/>
  <c r="J79" i="6"/>
  <c r="C79" i="6"/>
  <c r="K79" i="6"/>
  <c r="D79" i="6"/>
  <c r="E79" i="6"/>
  <c r="F79" i="6"/>
  <c r="G79" i="6"/>
  <c r="F32" i="6"/>
  <c r="G32" i="6"/>
  <c r="H32" i="6"/>
  <c r="I32" i="6"/>
  <c r="B32" i="6"/>
  <c r="J32" i="6"/>
  <c r="C32" i="6"/>
  <c r="K32" i="6"/>
  <c r="D32" i="6"/>
  <c r="E32" i="6"/>
  <c r="D96" i="6"/>
  <c r="E96" i="6"/>
  <c r="K96" i="6"/>
  <c r="F96" i="6"/>
  <c r="G96" i="6"/>
  <c r="B96" i="6"/>
  <c r="H96" i="6"/>
  <c r="I96" i="6"/>
  <c r="J96" i="6"/>
  <c r="C96" i="6"/>
  <c r="D33" i="6"/>
  <c r="E33" i="6"/>
  <c r="F33" i="6"/>
  <c r="G33" i="6"/>
  <c r="H33" i="6"/>
  <c r="I33" i="6"/>
  <c r="B33" i="6"/>
  <c r="J33" i="6"/>
  <c r="C33" i="6"/>
  <c r="K33" i="6"/>
  <c r="B97" i="6"/>
  <c r="J97" i="6"/>
  <c r="C97" i="6"/>
  <c r="K97" i="6"/>
  <c r="D97" i="6"/>
  <c r="E97" i="6"/>
  <c r="H97" i="6"/>
  <c r="I97" i="6"/>
  <c r="F97" i="6"/>
  <c r="G97" i="6"/>
  <c r="B22" i="6"/>
  <c r="J22" i="6"/>
  <c r="C22" i="6"/>
  <c r="K22" i="6"/>
  <c r="D22" i="6"/>
  <c r="E22" i="6"/>
  <c r="F22" i="6"/>
  <c r="G22" i="6"/>
  <c r="H22" i="6"/>
  <c r="I22" i="6"/>
  <c r="H90" i="6"/>
  <c r="I90" i="6"/>
  <c r="B90" i="6"/>
  <c r="J90" i="6"/>
  <c r="C90" i="6"/>
  <c r="K90" i="6"/>
  <c r="D90" i="6"/>
  <c r="G90" i="6"/>
  <c r="E90" i="6"/>
  <c r="F90" i="6"/>
  <c r="H43" i="6"/>
  <c r="I43" i="6"/>
  <c r="B43" i="6"/>
  <c r="J43" i="6"/>
  <c r="C43" i="6"/>
  <c r="K43" i="6"/>
  <c r="D43" i="6"/>
  <c r="E43" i="6"/>
  <c r="F43" i="6"/>
  <c r="G43" i="6"/>
  <c r="F36" i="6"/>
  <c r="G36" i="6"/>
  <c r="H36" i="6"/>
  <c r="I36" i="6"/>
  <c r="B36" i="6"/>
  <c r="J36" i="6"/>
  <c r="C36" i="6"/>
  <c r="K36" i="6"/>
  <c r="D36" i="6"/>
  <c r="E36" i="6"/>
  <c r="D100" i="6"/>
  <c r="K100" i="6"/>
  <c r="E100" i="6"/>
  <c r="C100" i="6"/>
  <c r="F100" i="6"/>
  <c r="G100" i="6"/>
  <c r="B100" i="6"/>
  <c r="H100" i="6"/>
  <c r="J100" i="6"/>
  <c r="I100" i="6"/>
  <c r="D37" i="6"/>
  <c r="E37" i="6"/>
  <c r="F37" i="6"/>
  <c r="G37" i="6"/>
  <c r="H37" i="6"/>
  <c r="I37" i="6"/>
  <c r="B37" i="6"/>
  <c r="J37" i="6"/>
  <c r="K37" i="6"/>
  <c r="C37" i="6"/>
  <c r="A14" i="6"/>
  <c r="A16" i="5"/>
  <c r="W115" i="5" l="1"/>
  <c r="W116" i="5" s="1"/>
  <c r="D14" i="6"/>
  <c r="E14" i="6"/>
  <c r="F14" i="6"/>
  <c r="G14" i="6"/>
  <c r="I14" i="6"/>
  <c r="B14" i="6"/>
  <c r="C14" i="6"/>
  <c r="J14" i="6"/>
  <c r="W12" i="5"/>
  <c r="A15" i="6"/>
  <c r="A17" i="5"/>
  <c r="K11" i="6" l="1"/>
  <c r="E15" i="6"/>
  <c r="F15" i="6"/>
  <c r="G15" i="6"/>
  <c r="I15" i="6"/>
  <c r="I101" i="6" s="1"/>
  <c r="B15" i="6"/>
  <c r="C15" i="6"/>
  <c r="D15" i="6"/>
  <c r="J15" i="6"/>
  <c r="J101" i="6" s="1"/>
  <c r="A16" i="6"/>
  <c r="A18" i="5"/>
  <c r="R96" i="5"/>
  <c r="W96" i="5" s="1"/>
  <c r="F16" i="6" l="1"/>
  <c r="G16" i="6"/>
  <c r="H16" i="6"/>
  <c r="I16" i="6"/>
  <c r="B16" i="6"/>
  <c r="J16" i="6"/>
  <c r="C16" i="6"/>
  <c r="K16" i="6"/>
  <c r="D16" i="6"/>
  <c r="E16" i="6"/>
  <c r="A17" i="6"/>
  <c r="A19" i="5"/>
  <c r="R36" i="5"/>
  <c r="W36" i="5" s="1"/>
  <c r="R20" i="5"/>
  <c r="W20" i="5" s="1"/>
  <c r="R44" i="5"/>
  <c r="W44" i="5" s="1"/>
  <c r="R21" i="5"/>
  <c r="W21" i="5" s="1"/>
  <c r="R78" i="5"/>
  <c r="W78" i="5" s="1"/>
  <c r="R51" i="5"/>
  <c r="W51" i="5" s="1"/>
  <c r="R56" i="5"/>
  <c r="W56" i="5" s="1"/>
  <c r="R71" i="5"/>
  <c r="W71" i="5" s="1"/>
  <c r="R52" i="5"/>
  <c r="W52" i="5" s="1"/>
  <c r="R37" i="5"/>
  <c r="W37" i="5" s="1"/>
  <c r="R40" i="5"/>
  <c r="W40" i="5" s="1"/>
  <c r="R68" i="5"/>
  <c r="W68" i="5" s="1"/>
  <c r="R49" i="5"/>
  <c r="W49" i="5" s="1"/>
  <c r="R95" i="5"/>
  <c r="W95" i="5" s="1"/>
  <c r="R69" i="5"/>
  <c r="W69" i="5" s="1"/>
  <c r="R25" i="5"/>
  <c r="W25" i="5" s="1"/>
  <c r="R34" i="5"/>
  <c r="W34" i="5" s="1"/>
  <c r="R84" i="5"/>
  <c r="W84" i="5" s="1"/>
  <c r="R62" i="5"/>
  <c r="W62" i="5" s="1"/>
  <c r="R50" i="5"/>
  <c r="W50" i="5" s="1"/>
  <c r="R64" i="5"/>
  <c r="W64" i="5" s="1"/>
  <c r="R46" i="5"/>
  <c r="W46" i="5" s="1"/>
  <c r="R54" i="5"/>
  <c r="W54" i="5" s="1"/>
  <c r="R91" i="5"/>
  <c r="W91" i="5" s="1"/>
  <c r="R82" i="5"/>
  <c r="W82" i="5" s="1"/>
  <c r="R24" i="5"/>
  <c r="W24" i="5" s="1"/>
  <c r="R99" i="5"/>
  <c r="W99" i="5" s="1"/>
  <c r="R22" i="5"/>
  <c r="W22" i="5" s="1"/>
  <c r="R86" i="5"/>
  <c r="W86" i="5" s="1"/>
  <c r="R47" i="5"/>
  <c r="W47" i="5" s="1"/>
  <c r="R73" i="5"/>
  <c r="W73" i="5" s="1"/>
  <c r="R53" i="5"/>
  <c r="W53" i="5" s="1"/>
  <c r="R57" i="5"/>
  <c r="W57" i="5" s="1"/>
  <c r="R77" i="5"/>
  <c r="W77" i="5" s="1"/>
  <c r="R27" i="5"/>
  <c r="W27" i="5" s="1"/>
  <c r="R94" i="5"/>
  <c r="W94" i="5" s="1"/>
  <c r="R93" i="5"/>
  <c r="W93" i="5" s="1"/>
  <c r="R35" i="5"/>
  <c r="W35" i="5" s="1"/>
  <c r="R16" i="5"/>
  <c r="H15" i="6" s="1"/>
  <c r="R101" i="5"/>
  <c r="W101" i="5" s="1"/>
  <c r="R33" i="5"/>
  <c r="W33" i="5" s="1"/>
  <c r="R65" i="5"/>
  <c r="W65" i="5" s="1"/>
  <c r="R61" i="5"/>
  <c r="W61" i="5" s="1"/>
  <c r="R17" i="5"/>
  <c r="W17" i="5" s="1"/>
  <c r="R98" i="5"/>
  <c r="W98" i="5" s="1"/>
  <c r="R92" i="5"/>
  <c r="W92" i="5" s="1"/>
  <c r="R60" i="5"/>
  <c r="W60" i="5" s="1"/>
  <c r="R48" i="5"/>
  <c r="W48" i="5" s="1"/>
  <c r="R76" i="5"/>
  <c r="W76" i="5" s="1"/>
  <c r="R70" i="5"/>
  <c r="W70" i="5" s="1"/>
  <c r="R90" i="5"/>
  <c r="W90" i="5" s="1"/>
  <c r="R41" i="5"/>
  <c r="W41" i="5" s="1"/>
  <c r="R79" i="5"/>
  <c r="W79" i="5" s="1"/>
  <c r="R30" i="5"/>
  <c r="W30" i="5" s="1"/>
  <c r="R97" i="5"/>
  <c r="W97" i="5" s="1"/>
  <c r="R88" i="5"/>
  <c r="W88" i="5" s="1"/>
  <c r="R74" i="5"/>
  <c r="W74" i="5" s="1"/>
  <c r="R14" i="5"/>
  <c r="H13" i="6" s="1"/>
  <c r="R18" i="5"/>
  <c r="W18" i="5" s="1"/>
  <c r="R100" i="5"/>
  <c r="W100" i="5" s="1"/>
  <c r="R87" i="5"/>
  <c r="W87" i="5" s="1"/>
  <c r="R39" i="5"/>
  <c r="W39" i="5" s="1"/>
  <c r="R13" i="5"/>
  <c r="R81" i="5"/>
  <c r="W81" i="5" s="1"/>
  <c r="R42" i="5"/>
  <c r="W42" i="5" s="1"/>
  <c r="R38" i="5"/>
  <c r="W38" i="5" s="1"/>
  <c r="R63" i="5"/>
  <c r="W63" i="5" s="1"/>
  <c r="R43" i="5"/>
  <c r="W43" i="5" s="1"/>
  <c r="R66" i="5"/>
  <c r="W66" i="5" s="1"/>
  <c r="R89" i="5"/>
  <c r="W89" i="5" s="1"/>
  <c r="R58" i="5"/>
  <c r="W58" i="5" s="1"/>
  <c r="R28" i="5"/>
  <c r="W28" i="5" s="1"/>
  <c r="R59" i="5"/>
  <c r="W59" i="5" s="1"/>
  <c r="R23" i="5"/>
  <c r="W23" i="5" s="1"/>
  <c r="R26" i="5"/>
  <c r="W26" i="5" s="1"/>
  <c r="R29" i="5"/>
  <c r="W29" i="5" s="1"/>
  <c r="R32" i="5"/>
  <c r="W32" i="5" s="1"/>
  <c r="R19" i="5"/>
  <c r="W19" i="5" s="1"/>
  <c r="R75" i="5"/>
  <c r="W75" i="5" s="1"/>
  <c r="R67" i="5"/>
  <c r="W67" i="5" s="1"/>
  <c r="R72" i="5"/>
  <c r="W72" i="5" s="1"/>
  <c r="R15" i="5"/>
  <c r="H14" i="6" s="1"/>
  <c r="R31" i="5"/>
  <c r="W31" i="5" s="1"/>
  <c r="R55" i="5"/>
  <c r="W55" i="5" s="1"/>
  <c r="R85" i="5"/>
  <c r="W85" i="5" s="1"/>
  <c r="R45" i="5"/>
  <c r="W45" i="5" s="1"/>
  <c r="R80" i="5"/>
  <c r="W80" i="5" s="1"/>
  <c r="R83" i="5"/>
  <c r="W83" i="5" s="1"/>
  <c r="H12" i="6" l="1"/>
  <c r="H101" i="6" s="1"/>
  <c r="R102" i="5"/>
  <c r="W106" i="5" s="1"/>
  <c r="W109" i="5" s="1"/>
  <c r="D17" i="6"/>
  <c r="E17" i="6"/>
  <c r="F17" i="6"/>
  <c r="G17" i="6"/>
  <c r="H17" i="6"/>
  <c r="I17" i="6"/>
  <c r="B17" i="6"/>
  <c r="J17" i="6"/>
  <c r="C17" i="6"/>
  <c r="K17" i="6"/>
  <c r="W15" i="5"/>
  <c r="K14" i="6" s="1"/>
  <c r="W16" i="5"/>
  <c r="K15" i="6" s="1"/>
  <c r="W14" i="5"/>
  <c r="K13" i="6" s="1"/>
  <c r="W13" i="5"/>
  <c r="A18" i="6"/>
  <c r="A20" i="5"/>
  <c r="W102" i="5" l="1"/>
  <c r="K12" i="6"/>
  <c r="K101" i="6" s="1"/>
  <c r="B18" i="6"/>
  <c r="J18" i="6"/>
  <c r="C18" i="6"/>
  <c r="K18" i="6"/>
  <c r="D18" i="6"/>
  <c r="E18" i="6"/>
  <c r="F18" i="6"/>
  <c r="G18" i="6"/>
  <c r="H18" i="6"/>
  <c r="I18" i="6"/>
  <c r="A19" i="6"/>
  <c r="A21" i="5"/>
  <c r="H19" i="6" l="1"/>
  <c r="I19" i="6"/>
  <c r="B19" i="6"/>
  <c r="J19" i="6"/>
  <c r="C19" i="6"/>
  <c r="K19" i="6"/>
  <c r="D19" i="6"/>
  <c r="E19" i="6"/>
  <c r="F19" i="6"/>
  <c r="G19" i="6"/>
  <c r="A20" i="6"/>
  <c r="K109" i="6"/>
  <c r="F20" i="6" l="1"/>
  <c r="G20" i="6"/>
  <c r="G101" i="6" s="1"/>
  <c r="H20" i="6"/>
  <c r="I20" i="6"/>
  <c r="B20" i="6"/>
  <c r="J20" i="6"/>
  <c r="C20" i="6"/>
  <c r="K20" i="6"/>
  <c r="D20" i="6"/>
  <c r="E20" i="6"/>
  <c r="X116" i="5"/>
  <c r="K110" i="6" l="1"/>
  <c r="L110" i="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Cheng-Fang Yu</author>
  </authors>
  <commentList>
    <comment ref="A10" authorId="0" shapeId="0" xr:uid="{731E0E4F-60D7-42C9-B59D-F6B7F6280F88}">
      <text>
        <r>
          <rPr>
            <b/>
            <sz val="9"/>
            <color indexed="81"/>
            <rFont val="Tahoma"/>
            <family val="2"/>
          </rPr>
          <t xml:space="preserve">If additional rows needed, select "Blanks" on Row filter.
When complete, unselect "Blanks" on Rowl Filter.  </t>
        </r>
        <r>
          <rPr>
            <sz val="9"/>
            <color indexed="81"/>
            <rFont val="Tahoma"/>
            <family val="2"/>
          </rPr>
          <t xml:space="preserve">
</t>
        </r>
      </text>
    </comment>
    <comment ref="D10" authorId="0" shapeId="0" xr:uid="{820978D1-D2F3-43BE-82DA-CE57A863D939}">
      <text>
        <r>
          <rPr>
            <b/>
            <sz val="9"/>
            <color indexed="81"/>
            <rFont val="Tahoma"/>
            <family val="2"/>
          </rPr>
          <t>Enter the work performed on the project that is being claimed. Please note: work that is not related to maintenance and service or work that does not match the class specifications of the employee's title may be questioned, and additional documentation may be required.</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Cheng-Fang Yu</author>
  </authors>
  <commentList>
    <comment ref="A10" authorId="0" shapeId="0" xr:uid="{DE75A45F-1961-4ADF-8E1E-BAE84ABBF318}">
      <text>
        <r>
          <rPr>
            <b/>
            <sz val="9"/>
            <color indexed="81"/>
            <rFont val="Tahoma"/>
            <family val="2"/>
          </rPr>
          <t>Select "Blanks" to unhide all rows. 
When complete, unselect "Blanks" on row filter.</t>
        </r>
        <r>
          <rPr>
            <sz val="9"/>
            <color indexed="81"/>
            <rFont val="Tahoma"/>
            <family val="2"/>
          </rPr>
          <t xml:space="preserve">
</t>
        </r>
      </text>
    </comment>
  </commentList>
</comments>
</file>

<file path=xl/sharedStrings.xml><?xml version="1.0" encoding="utf-8"?>
<sst xmlns="http://schemas.openxmlformats.org/spreadsheetml/2006/main" count="116" uniqueCount="94">
  <si>
    <t>INSTRUCTION:</t>
  </si>
  <si>
    <t>Steps:</t>
  </si>
  <si>
    <r>
      <t>Start with  "</t>
    </r>
    <r>
      <rPr>
        <u/>
        <sz val="12"/>
        <color theme="1"/>
        <rFont val="Arial"/>
        <family val="2"/>
      </rPr>
      <t>Detail-Data Entry Form</t>
    </r>
    <r>
      <rPr>
        <sz val="12"/>
        <color theme="1"/>
        <rFont val="Arial"/>
        <family val="2"/>
      </rPr>
      <t>" tab.</t>
    </r>
  </si>
  <si>
    <t>Columns (A) - (F):  Enter Employee's Information.   Click drop-down arrow on cell A11, select "Blanks" on row filter to access more rows for additional employees.</t>
  </si>
  <si>
    <t>Column (G): Enter Hourly Rate</t>
  </si>
  <si>
    <t>Columns (I) - (L): Enter Benefits % respective to year claim.  If no benefits claimed, enter Zero or leave Blank.</t>
  </si>
  <si>
    <t>Column (S): Enter Comments as needed.</t>
  </si>
  <si>
    <t>When complete, unselect "Blanks" on row filter (cell A11) to hide all blank rows.</t>
  </si>
  <si>
    <t>Box 1, enter Grant/NTP Award amount and Year-to-date Indirect Costs Paid amount.</t>
  </si>
  <si>
    <t>Sign and date form.</t>
  </si>
  <si>
    <r>
      <t xml:space="preserve">After completion of Detail-Data Entry Form tab, go to </t>
    </r>
    <r>
      <rPr>
        <u/>
        <sz val="12"/>
        <color theme="1"/>
        <rFont val="Arial"/>
        <family val="2"/>
      </rPr>
      <t>"Summary"</t>
    </r>
    <r>
      <rPr>
        <sz val="12"/>
        <color theme="1"/>
        <rFont val="Arial"/>
        <family val="2"/>
      </rPr>
      <t xml:space="preserve"> tab.</t>
    </r>
  </si>
  <si>
    <t>Click drop-down arrow on cell A10, select "Blanks" on row filter to diplay all employees.</t>
  </si>
  <si>
    <t>Upload the EXCEL file and form with the signature.</t>
  </si>
  <si>
    <t>(IN-HOUSE EMPLOYEES WHO ARE READILY IDENTIFIED WITH A PROJECT/PROGRAM)</t>
  </si>
  <si>
    <t>Grant Number:</t>
  </si>
  <si>
    <t>Location Name and Address:</t>
  </si>
  <si>
    <t>Project Name:</t>
  </si>
  <si>
    <t>(A)</t>
  </si>
  <si>
    <t>(B)</t>
  </si>
  <si>
    <t>(C)</t>
  </si>
  <si>
    <t>(D)</t>
  </si>
  <si>
    <t>(E)</t>
  </si>
  <si>
    <t>(F)</t>
  </si>
  <si>
    <t>(G)</t>
  </si>
  <si>
    <t>(H)</t>
  </si>
  <si>
    <t>(I)</t>
  </si>
  <si>
    <t>(J)</t>
  </si>
  <si>
    <t>(K)</t>
  </si>
  <si>
    <t>(L)</t>
  </si>
  <si>
    <t>(M)</t>
  </si>
  <si>
    <t>(N)</t>
  </si>
  <si>
    <t>(O)</t>
  </si>
  <si>
    <t>(P)</t>
  </si>
  <si>
    <t>(Q)</t>
  </si>
  <si>
    <t>(R)</t>
  </si>
  <si>
    <t>(S)</t>
  </si>
  <si>
    <t xml:space="preserve"># 
</t>
  </si>
  <si>
    <t>Employee Name</t>
  </si>
  <si>
    <t>Employee Title</t>
  </si>
  <si>
    <t>Work Performed
(e.g., tree trimming, painting, landscaping, etc.)</t>
  </si>
  <si>
    <t>Start Date</t>
  </si>
  <si>
    <t>End Date</t>
  </si>
  <si>
    <t>Total Hours Worked</t>
  </si>
  <si>
    <t>Salary</t>
  </si>
  <si>
    <t>Allowable Employee Benefits (EB)</t>
  </si>
  <si>
    <t>Indirect Cost</t>
  </si>
  <si>
    <t>M &amp; S Only</t>
  </si>
  <si>
    <t xml:space="preserve">Total Claim Amount
(H)+(M)+(O)+(Q)
</t>
  </si>
  <si>
    <t>Comments:</t>
  </si>
  <si>
    <t>Hourly Rate</t>
  </si>
  <si>
    <t>Total Salary
(F) x (G)</t>
  </si>
  <si>
    <t>Workers Comp. %</t>
  </si>
  <si>
    <t>Workers Compensation Costs</t>
  </si>
  <si>
    <t>Health Ins. %</t>
  </si>
  <si>
    <t>Health Insurance Costs</t>
  </si>
  <si>
    <t>Leave Benefits %</t>
  </si>
  <si>
    <t>Leave Benefits Costs</t>
  </si>
  <si>
    <t>Pension %</t>
  </si>
  <si>
    <t>Pension Contribution Cost</t>
  </si>
  <si>
    <t xml:space="preserve">Total Allowable Benefits
(I)+(J)+(K)+(L)
</t>
  </si>
  <si>
    <t xml:space="preserve">Indirect Costs 
(H) x (N)
</t>
  </si>
  <si>
    <t xml:space="preserve"> Supplies/Materials Costs
(H) x (P)
</t>
  </si>
  <si>
    <t>Example#1</t>
  </si>
  <si>
    <t>Painter</t>
  </si>
  <si>
    <t>Painting</t>
  </si>
  <si>
    <t>Example</t>
  </si>
  <si>
    <t>Grand Total</t>
  </si>
  <si>
    <r>
      <t xml:space="preserve">I attest that the amounts billed are appropriate and accurate in accordance with the conditions of this Agreement. </t>
    </r>
    <r>
      <rPr>
        <b/>
        <i/>
        <sz val="14"/>
        <color rgb="FF000000"/>
        <rFont val="Calibri"/>
        <family val="2"/>
      </rPr>
      <t>When the salaries of the Administrative/Clerical general support function staff or supplies are billed as direct cost, their costs were NOT recovered as indirect costs.</t>
    </r>
    <r>
      <rPr>
        <i/>
        <sz val="14"/>
        <color rgb="FF000000"/>
        <rFont val="Calibri"/>
        <family val="2"/>
      </rPr>
      <t xml:space="preserve"> The supporting documents for the Employee Allowable Benefits, Indirect Cost Rate, Supplies Cost Rate, and the payroll timecards or time distribution accounting records for total work time for this project/program are retained in our office for five (5) years from the close out date or termination date of the Agreement and will be provided to the Regional Park and Open Space District upon request or in the event of an audit.</t>
    </r>
  </si>
  <si>
    <t>Total Salary</t>
  </si>
  <si>
    <t>Total Indirect Costs</t>
  </si>
  <si>
    <t>Total M&amp;S Supplies/Materials Costs</t>
  </si>
  <si>
    <t>Total Claim Amount</t>
  </si>
  <si>
    <t>Box 1</t>
  </si>
  <si>
    <t>Grant/NTP/M&amp;S Award</t>
  </si>
  <si>
    <t>12% Indirect Costs Limit</t>
  </si>
  <si>
    <t>Less: Year-to-date Indirect Costs Paid</t>
  </si>
  <si>
    <t>Less: Current Period Indirect Costs</t>
  </si>
  <si>
    <t>Indirect Costs Limit Balance</t>
  </si>
  <si>
    <t xml:space="preserve">Signature of Authorized Representative: </t>
  </si>
  <si>
    <t xml:space="preserve">Title: </t>
  </si>
  <si>
    <t xml:space="preserve">Print Name of Authorized Representative: </t>
  </si>
  <si>
    <t xml:space="preserve">Date: </t>
  </si>
  <si>
    <t>GRANTEE DIRECT LABOR COST SUMMARY</t>
  </si>
  <si>
    <t>Total Allowable Benefits</t>
  </si>
  <si>
    <t>Indirect Costs</t>
  </si>
  <si>
    <t>Supplies/Materials Costs
(M&amp;S Only)</t>
  </si>
  <si>
    <r>
      <t xml:space="preserve">GRANTEE DIRECT LABOR COST FORM </t>
    </r>
    <r>
      <rPr>
        <b/>
        <u/>
        <sz val="18"/>
        <color rgb="FFFF0000"/>
        <rFont val="Calibri"/>
        <family val="2"/>
        <scheme val="minor"/>
      </rPr>
      <t>(by EB Percentage)</t>
    </r>
  </si>
  <si>
    <t>Enter grant information: Grant/NTP Number, Location Name and Address, Project Name, Project Description</t>
  </si>
  <si>
    <t>Project Description (SOW):</t>
  </si>
  <si>
    <t>Column (N): Enter Indirect Cost % respective to year claim.</t>
  </si>
  <si>
    <r>
      <t xml:space="preserve">Column (P): Enter Supplies/Materials Cost % respective to year claim </t>
    </r>
    <r>
      <rPr>
        <sz val="12"/>
        <color theme="4" tint="-0.249977111117893"/>
        <rFont val="Arial"/>
        <family val="2"/>
      </rPr>
      <t>for Maintenance and Servicing only</t>
    </r>
    <r>
      <rPr>
        <sz val="12"/>
        <color theme="1"/>
        <rFont val="Arial"/>
        <family val="2"/>
      </rPr>
      <t>. Cap at 35%.</t>
    </r>
  </si>
  <si>
    <t xml:space="preserve"> Supplies/Materials % 
</t>
  </si>
  <si>
    <t>Indirect %</t>
  </si>
  <si>
    <t>Total Eligible Expenses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</si>
</sst>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7" formatCode="&quot;$&quot;#,##0.00_);\(&quot;$&quot;#,##0.00\)"/>
    <numFmt numFmtId="44" formatCode="_(&quot;$&quot;* #,##0.00_);_(&quot;$&quot;* \(#,##0.00\);_(&quot;$&quot;* &quot;-&quot;??_);_(@_)"/>
    <numFmt numFmtId="43" formatCode="_(* #,##0.00_);_(* \(#,##0.00\);_(* &quot;-&quot;??_);_(@_)"/>
    <numFmt numFmtId="164" formatCode="0.000%"/>
  </numFmts>
  <fonts count="38"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sz val="14"/>
      <color theme="1"/>
      <name val="Calibri"/>
      <family val="2"/>
      <scheme val="minor"/>
    </font>
    <font>
      <sz val="12"/>
      <color theme="1"/>
      <name val="Calibri"/>
      <family val="2"/>
      <scheme val="minor"/>
    </font>
    <font>
      <b/>
      <sz val="12"/>
      <color theme="0"/>
      <name val="Calibri"/>
      <family val="2"/>
      <scheme val="minor"/>
    </font>
    <font>
      <b/>
      <sz val="12"/>
      <color theme="1"/>
      <name val="Calibri"/>
      <family val="2"/>
      <scheme val="minor"/>
    </font>
    <font>
      <b/>
      <sz val="18"/>
      <color theme="1"/>
      <name val="Calibri"/>
      <family val="2"/>
      <scheme val="minor"/>
    </font>
    <font>
      <sz val="18"/>
      <color theme="1"/>
      <name val="Calibri"/>
      <family val="2"/>
      <scheme val="minor"/>
    </font>
    <font>
      <b/>
      <sz val="16"/>
      <color theme="1"/>
      <name val="Calibri"/>
      <family val="2"/>
      <scheme val="minor"/>
    </font>
    <font>
      <sz val="16"/>
      <color theme="1"/>
      <name val="Calibri"/>
      <family val="2"/>
      <scheme val="minor"/>
    </font>
    <font>
      <sz val="9"/>
      <color indexed="81"/>
      <name val="Tahoma"/>
      <family val="2"/>
    </font>
    <font>
      <b/>
      <sz val="9"/>
      <color indexed="81"/>
      <name val="Tahoma"/>
      <family val="2"/>
    </font>
    <font>
      <sz val="12"/>
      <name val="Calibri"/>
      <family val="2"/>
      <scheme val="minor"/>
    </font>
    <font>
      <sz val="11"/>
      <name val="Calibri"/>
      <family val="2"/>
      <scheme val="minor"/>
    </font>
    <font>
      <b/>
      <u/>
      <sz val="12"/>
      <color rgb="FFFF0000"/>
      <name val="Arial"/>
      <family val="2"/>
    </font>
    <font>
      <sz val="12"/>
      <color theme="1"/>
      <name val="Arial"/>
      <family val="2"/>
    </font>
    <font>
      <u/>
      <sz val="12"/>
      <color theme="1"/>
      <name val="Arial"/>
      <family val="2"/>
    </font>
    <font>
      <sz val="18"/>
      <name val="Calibri"/>
      <family val="2"/>
      <scheme val="minor"/>
    </font>
    <font>
      <b/>
      <sz val="16"/>
      <name val="Calibri"/>
      <family val="2"/>
      <scheme val="minor"/>
    </font>
    <font>
      <sz val="16"/>
      <name val="Calibri"/>
      <family val="2"/>
      <scheme val="minor"/>
    </font>
    <font>
      <b/>
      <sz val="14"/>
      <name val="Calibri"/>
      <family val="2"/>
      <scheme val="minor"/>
    </font>
    <font>
      <sz val="14"/>
      <name val="Calibri"/>
      <family val="2"/>
      <scheme val="minor"/>
    </font>
    <font>
      <b/>
      <sz val="12"/>
      <name val="Calibri"/>
      <family val="2"/>
      <scheme val="minor"/>
    </font>
    <font>
      <b/>
      <sz val="11"/>
      <name val="Calibri"/>
      <family val="2"/>
      <scheme val="minor"/>
    </font>
    <font>
      <i/>
      <sz val="14"/>
      <name val="Calibri"/>
      <family val="2"/>
      <scheme val="minor"/>
    </font>
    <font>
      <sz val="12"/>
      <name val="Segoe UI"/>
      <family val="2"/>
    </font>
    <font>
      <sz val="11"/>
      <color rgb="FFFF0000"/>
      <name val="Calibri"/>
      <family val="2"/>
      <scheme val="minor"/>
    </font>
    <font>
      <b/>
      <i/>
      <sz val="14"/>
      <color rgb="FF000000"/>
      <name val="Calibri"/>
      <family val="2"/>
    </font>
    <font>
      <i/>
      <sz val="14"/>
      <color rgb="FF000000"/>
      <name val="Calibri"/>
      <family val="2"/>
    </font>
    <font>
      <b/>
      <sz val="20"/>
      <color rgb="FFFFFFFF"/>
      <name val="Calibri"/>
      <family val="2"/>
      <scheme val="minor"/>
    </font>
    <font>
      <sz val="12"/>
      <color theme="4" tint="-0.249977111117893"/>
      <name val="Arial"/>
      <family val="2"/>
    </font>
    <font>
      <i/>
      <sz val="11"/>
      <color theme="0" tint="-0.499984740745262"/>
      <name val="Calibri"/>
      <family val="2"/>
      <scheme val="minor"/>
    </font>
    <font>
      <b/>
      <i/>
      <sz val="11"/>
      <color theme="0" tint="-0.499984740745262"/>
      <name val="Calibri"/>
      <family val="2"/>
      <scheme val="minor"/>
    </font>
    <font>
      <b/>
      <u/>
      <sz val="18"/>
      <name val="Calibri"/>
      <family val="2"/>
      <scheme val="minor"/>
    </font>
    <font>
      <b/>
      <sz val="11"/>
      <color rgb="FFFF0000"/>
      <name val="Calibri"/>
      <family val="2"/>
      <scheme val="minor"/>
    </font>
    <font>
      <b/>
      <u/>
      <sz val="18"/>
      <color rgb="FFFF0000"/>
      <name val="Calibri"/>
      <family val="2"/>
      <scheme val="minor"/>
    </font>
  </fonts>
  <fills count="6">
    <fill>
      <patternFill patternType="none"/>
    </fill>
    <fill>
      <patternFill patternType="gray125"/>
    </fill>
    <fill>
      <patternFill patternType="solid">
        <fgColor theme="9" tint="0.59999389629810485"/>
        <bgColor indexed="64"/>
      </patternFill>
    </fill>
    <fill>
      <patternFill patternType="solid">
        <fgColor theme="9" tint="-0.249977111117893"/>
        <bgColor indexed="64"/>
      </patternFill>
    </fill>
    <fill>
      <patternFill patternType="solid">
        <fgColor theme="9" tint="0.79998168889431442"/>
        <bgColor indexed="64"/>
      </patternFill>
    </fill>
    <fill>
      <patternFill patternType="solid">
        <fgColor rgb="FF548235"/>
        <bgColor indexed="64"/>
      </patternFill>
    </fill>
  </fills>
  <borders count="3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right/>
      <top style="thin">
        <color auto="1"/>
      </top>
      <bottom style="double">
        <color auto="1"/>
      </bottom>
      <diagonal/>
    </border>
    <border>
      <left/>
      <right/>
      <top style="medium">
        <color auto="1"/>
      </top>
      <bottom/>
      <diagonal/>
    </border>
    <border>
      <left/>
      <right/>
      <top style="thin">
        <color auto="1"/>
      </top>
      <bottom style="medium">
        <color auto="1"/>
      </bottom>
      <diagonal/>
    </border>
    <border>
      <left/>
      <right style="thin">
        <color indexed="64"/>
      </right>
      <top style="thin">
        <color auto="1"/>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dotted">
        <color theme="9"/>
      </left>
      <right style="thin">
        <color indexed="64"/>
      </right>
      <top/>
      <bottom style="thin">
        <color indexed="64"/>
      </bottom>
      <diagonal/>
    </border>
    <border>
      <left style="thin">
        <color indexed="64"/>
      </left>
      <right/>
      <top/>
      <bottom style="thin">
        <color indexed="64"/>
      </bottom>
      <diagonal/>
    </border>
    <border>
      <left/>
      <right/>
      <top style="medium">
        <color indexed="64"/>
      </top>
      <bottom style="medium">
        <color indexed="64"/>
      </bottom>
      <diagonal/>
    </border>
    <border>
      <left style="thin">
        <color indexed="64"/>
      </left>
      <right/>
      <top/>
      <bottom/>
      <diagonal/>
    </border>
    <border>
      <left style="dotted">
        <color theme="9"/>
      </left>
      <right style="thin">
        <color indexed="64"/>
      </right>
      <top/>
      <bottom/>
      <diagonal/>
    </border>
    <border>
      <left style="thin">
        <color indexed="64"/>
      </left>
      <right style="dotted">
        <color indexed="64"/>
      </right>
      <top/>
      <bottom style="thin">
        <color indexed="64"/>
      </bottom>
      <diagonal/>
    </border>
    <border>
      <left/>
      <right style="thin">
        <color indexed="64"/>
      </right>
      <top/>
      <bottom/>
      <diagonal/>
    </border>
    <border>
      <left/>
      <right style="thin">
        <color indexed="64"/>
      </right>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203">
    <xf numFmtId="0" fontId="0" fillId="0" borderId="0" xfId="0"/>
    <xf numFmtId="0" fontId="7" fillId="2" borderId="2" xfId="0" applyFont="1" applyFill="1" applyBorder="1" applyAlignment="1">
      <alignment horizontal="center" vertical="center" wrapText="1"/>
    </xf>
    <xf numFmtId="14" fontId="0" fillId="0" borderId="0" xfId="0" applyNumberFormat="1" applyAlignment="1">
      <alignment horizontal="center" vertical="center"/>
    </xf>
    <xf numFmtId="0" fontId="14" fillId="0" borderId="0" xfId="0" quotePrefix="1" applyFont="1" applyFill="1" applyAlignment="1">
      <alignment horizontal="center" vertical="center"/>
    </xf>
    <xf numFmtId="14" fontId="14" fillId="0" borderId="0" xfId="0" applyNumberFormat="1" applyFont="1" applyFill="1" applyAlignment="1">
      <alignment horizontal="center" vertical="center"/>
    </xf>
    <xf numFmtId="14" fontId="14" fillId="0" borderId="0" xfId="0" quotePrefix="1" applyNumberFormat="1" applyFont="1" applyFill="1" applyAlignment="1">
      <alignment horizontal="center" vertical="center"/>
    </xf>
    <xf numFmtId="43" fontId="14" fillId="0" borderId="0" xfId="1" applyFont="1" applyFill="1" applyAlignment="1">
      <alignment horizontal="center" vertical="center"/>
    </xf>
    <xf numFmtId="0" fontId="14" fillId="0" borderId="0" xfId="0" applyFont="1" applyFill="1" applyAlignment="1">
      <alignment horizontal="center" vertical="center" wrapText="1"/>
    </xf>
    <xf numFmtId="0" fontId="15" fillId="0" borderId="0" xfId="0" applyFont="1" applyFill="1" applyAlignment="1">
      <alignment vertical="center"/>
    </xf>
    <xf numFmtId="0" fontId="9" fillId="0" borderId="0" xfId="0" applyFont="1" applyAlignment="1">
      <alignment vertical="center"/>
    </xf>
    <xf numFmtId="0" fontId="10" fillId="0" borderId="0" xfId="0" applyFont="1" applyAlignment="1">
      <alignment horizontal="left" vertical="center"/>
    </xf>
    <xf numFmtId="0" fontId="11" fillId="0" borderId="0" xfId="0" applyFont="1" applyAlignment="1">
      <alignment vertical="center"/>
    </xf>
    <xf numFmtId="0" fontId="0" fillId="0" borderId="0" xfId="0" applyAlignment="1">
      <alignment vertical="center"/>
    </xf>
    <xf numFmtId="0" fontId="0" fillId="0" borderId="0" xfId="0" applyAlignment="1">
      <alignment vertical="center" wrapText="1"/>
    </xf>
    <xf numFmtId="0" fontId="0" fillId="0" borderId="0" xfId="0" applyAlignment="1">
      <alignment horizontal="center" vertical="center"/>
    </xf>
    <xf numFmtId="43" fontId="0" fillId="0" borderId="0" xfId="1" applyFont="1" applyAlignment="1">
      <alignment vertical="center"/>
    </xf>
    <xf numFmtId="0" fontId="3" fillId="0" borderId="0" xfId="0" applyFont="1" applyAlignment="1">
      <alignment horizontal="center" vertical="center"/>
    </xf>
    <xf numFmtId="0" fontId="4" fillId="0" borderId="0" xfId="0" applyFont="1" applyAlignment="1">
      <alignment vertical="center"/>
    </xf>
    <xf numFmtId="0" fontId="5" fillId="0" borderId="0" xfId="0" applyFont="1" applyFill="1" applyAlignment="1">
      <alignment horizontal="center" vertical="center"/>
    </xf>
    <xf numFmtId="0" fontId="0" fillId="0" borderId="0" xfId="0" applyFill="1" applyAlignment="1">
      <alignment vertical="center"/>
    </xf>
    <xf numFmtId="0" fontId="0" fillId="0" borderId="2" xfId="0" applyFill="1" applyBorder="1" applyAlignment="1">
      <alignment horizontal="center" vertical="center" wrapText="1"/>
    </xf>
    <xf numFmtId="0" fontId="0" fillId="0" borderId="0" xfId="0" applyAlignment="1">
      <alignment horizontal="center" vertical="center" wrapText="1"/>
    </xf>
    <xf numFmtId="164" fontId="14" fillId="0" borderId="0" xfId="3" applyNumberFormat="1" applyFont="1" applyFill="1" applyBorder="1" applyAlignment="1">
      <alignment horizontal="center" vertical="center"/>
    </xf>
    <xf numFmtId="0" fontId="16" fillId="0" borderId="0" xfId="0" applyFont="1"/>
    <xf numFmtId="0" fontId="17" fillId="0" borderId="0" xfId="0" applyFont="1"/>
    <xf numFmtId="0" fontId="18" fillId="0" borderId="0" xfId="0" applyFont="1"/>
    <xf numFmtId="0" fontId="17" fillId="0" borderId="0" xfId="0" applyFont="1" applyAlignment="1">
      <alignment horizontal="center"/>
    </xf>
    <xf numFmtId="0" fontId="11" fillId="0" borderId="0" xfId="0" applyFont="1" applyAlignment="1" applyProtection="1">
      <alignment vertical="center"/>
    </xf>
    <xf numFmtId="43" fontId="11" fillId="0" borderId="0" xfId="1" applyFont="1" applyBorder="1" applyAlignment="1" applyProtection="1">
      <alignment vertical="center"/>
    </xf>
    <xf numFmtId="0" fontId="4" fillId="0" borderId="0" xfId="0" applyFont="1" applyAlignment="1" applyProtection="1">
      <alignment vertical="center"/>
    </xf>
    <xf numFmtId="14" fontId="4" fillId="0" borderId="0" xfId="0" applyNumberFormat="1" applyFont="1" applyAlignment="1" applyProtection="1">
      <alignment horizontal="center" vertical="center"/>
    </xf>
    <xf numFmtId="43" fontId="4" fillId="0" borderId="0" xfId="1" applyFont="1" applyAlignment="1" applyProtection="1">
      <alignment vertical="center"/>
    </xf>
    <xf numFmtId="43" fontId="4" fillId="0" borderId="0" xfId="1" applyFont="1" applyBorder="1" applyAlignment="1" applyProtection="1">
      <alignment vertical="center"/>
    </xf>
    <xf numFmtId="0" fontId="5" fillId="0" borderId="0" xfId="0" applyFont="1" applyFill="1" applyAlignment="1" applyProtection="1">
      <alignment vertical="center"/>
    </xf>
    <xf numFmtId="14" fontId="5" fillId="0" borderId="0" xfId="0" applyNumberFormat="1" applyFont="1" applyFill="1" applyAlignment="1" applyProtection="1">
      <alignment horizontal="center" vertical="center"/>
    </xf>
    <xf numFmtId="43" fontId="5" fillId="0" borderId="0" xfId="1" applyFont="1" applyFill="1" applyAlignment="1" applyProtection="1">
      <alignment vertical="center"/>
    </xf>
    <xf numFmtId="43" fontId="6" fillId="0" borderId="0" xfId="1" applyFont="1" applyFill="1" applyAlignment="1" applyProtection="1">
      <alignment horizontal="center" vertical="center"/>
    </xf>
    <xf numFmtId="0" fontId="7" fillId="2" borderId="2" xfId="0" applyFont="1" applyFill="1" applyBorder="1" applyAlignment="1" applyProtection="1">
      <alignment horizontal="center" vertical="center" wrapText="1"/>
    </xf>
    <xf numFmtId="14" fontId="7" fillId="2" borderId="2" xfId="0" applyNumberFormat="1" applyFont="1" applyFill="1" applyBorder="1" applyAlignment="1" applyProtection="1">
      <alignment horizontal="center" vertical="center" wrapText="1"/>
    </xf>
    <xf numFmtId="43" fontId="7" fillId="2" borderId="2" xfId="1" applyFont="1" applyFill="1" applyBorder="1" applyAlignment="1" applyProtection="1">
      <alignment horizontal="center" vertical="center" wrapText="1"/>
    </xf>
    <xf numFmtId="0" fontId="0" fillId="0" borderId="2" xfId="0" applyNumberFormat="1" applyBorder="1" applyAlignment="1" applyProtection="1">
      <alignment horizontal="left" vertical="center" wrapText="1"/>
    </xf>
    <xf numFmtId="14" fontId="0" fillId="0" borderId="2" xfId="0" applyNumberFormat="1" applyBorder="1" applyAlignment="1" applyProtection="1">
      <alignment horizontal="center" vertical="center" wrapText="1"/>
    </xf>
    <xf numFmtId="43" fontId="0" fillId="0" borderId="2" xfId="1" applyFont="1" applyBorder="1" applyAlignment="1" applyProtection="1">
      <alignment horizontal="left" vertical="center" wrapText="1"/>
    </xf>
    <xf numFmtId="0" fontId="2" fillId="0" borderId="0" xfId="0" applyFont="1" applyAlignment="1" applyProtection="1">
      <alignment vertical="center" wrapText="1"/>
    </xf>
    <xf numFmtId="0" fontId="0" fillId="0" borderId="0" xfId="0" applyAlignment="1" applyProtection="1">
      <alignment vertical="center" wrapText="1"/>
    </xf>
    <xf numFmtId="14" fontId="0" fillId="0" borderId="0" xfId="0" applyNumberFormat="1" applyAlignment="1" applyProtection="1">
      <alignment horizontal="center" vertical="center" wrapText="1"/>
    </xf>
    <xf numFmtId="44" fontId="2" fillId="0" borderId="15" xfId="2" applyFont="1" applyBorder="1" applyAlignment="1" applyProtection="1">
      <alignment vertical="center" wrapText="1"/>
    </xf>
    <xf numFmtId="0" fontId="0" fillId="0" borderId="0" xfId="0" applyAlignment="1" applyProtection="1">
      <alignment vertical="center"/>
    </xf>
    <xf numFmtId="14" fontId="0" fillId="0" borderId="0" xfId="0" applyNumberFormat="1" applyAlignment="1" applyProtection="1">
      <alignment horizontal="center" vertical="center"/>
    </xf>
    <xf numFmtId="43" fontId="0" fillId="0" borderId="0" xfId="1" applyFont="1" applyAlignment="1" applyProtection="1">
      <alignment vertical="center"/>
    </xf>
    <xf numFmtId="164" fontId="0" fillId="0" borderId="0" xfId="3" applyNumberFormat="1" applyFont="1" applyAlignment="1" applyProtection="1">
      <alignment vertical="center"/>
    </xf>
    <xf numFmtId="43" fontId="0" fillId="0" borderId="0" xfId="1" applyNumberFormat="1" applyFont="1" applyAlignment="1" applyProtection="1">
      <alignment vertical="center" wrapText="1"/>
    </xf>
    <xf numFmtId="43" fontId="0" fillId="0" borderId="9" xfId="1" applyFont="1" applyBorder="1" applyAlignment="1" applyProtection="1">
      <alignment horizontal="left" vertical="center"/>
    </xf>
    <xf numFmtId="43" fontId="0" fillId="0" borderId="16" xfId="1" applyFont="1" applyBorder="1" applyAlignment="1" applyProtection="1">
      <alignment vertical="center"/>
    </xf>
    <xf numFmtId="43" fontId="0" fillId="0" borderId="11" xfId="1" applyFont="1" applyBorder="1" applyAlignment="1" applyProtection="1">
      <alignment horizontal="left" vertical="center"/>
    </xf>
    <xf numFmtId="43" fontId="0" fillId="0" borderId="0" xfId="1" applyFont="1" applyBorder="1" applyAlignment="1" applyProtection="1">
      <alignment horizontal="center" vertical="center" wrapText="1"/>
    </xf>
    <xf numFmtId="43" fontId="0" fillId="0" borderId="13" xfId="1" applyFont="1" applyBorder="1" applyAlignment="1" applyProtection="1">
      <alignment horizontal="left" vertical="center"/>
    </xf>
    <xf numFmtId="43" fontId="0" fillId="0" borderId="17" xfId="1" applyFont="1" applyBorder="1" applyAlignment="1" applyProtection="1">
      <alignment horizontal="center" vertical="center" wrapText="1"/>
    </xf>
    <xf numFmtId="43" fontId="14" fillId="0" borderId="0" xfId="1" applyFont="1" applyAlignment="1">
      <alignment horizontal="center" vertical="center"/>
    </xf>
    <xf numFmtId="0" fontId="14" fillId="0" borderId="0" xfId="0" applyFont="1" applyAlignment="1">
      <alignment horizontal="center" vertical="center" wrapText="1"/>
    </xf>
    <xf numFmtId="0" fontId="19" fillId="0" borderId="0" xfId="0" applyFont="1" applyAlignment="1">
      <alignment vertical="center"/>
    </xf>
    <xf numFmtId="0" fontId="15" fillId="0" borderId="0" xfId="0" applyFont="1" applyAlignment="1">
      <alignment horizontal="center" vertical="center"/>
    </xf>
    <xf numFmtId="0" fontId="15" fillId="0" borderId="0" xfId="0" applyFont="1" applyAlignment="1">
      <alignment vertical="center"/>
    </xf>
    <xf numFmtId="14" fontId="15" fillId="0" borderId="0" xfId="0" applyNumberFormat="1" applyFont="1" applyAlignment="1">
      <alignment horizontal="center" vertical="center"/>
    </xf>
    <xf numFmtId="43" fontId="15" fillId="0" borderId="0" xfId="1" applyFont="1" applyAlignment="1">
      <alignment vertical="center"/>
    </xf>
    <xf numFmtId="164" fontId="15" fillId="0" borderId="0" xfId="3" applyNumberFormat="1" applyFont="1" applyAlignment="1">
      <alignment vertical="center"/>
    </xf>
    <xf numFmtId="0" fontId="15" fillId="0" borderId="0" xfId="0" applyFont="1" applyAlignment="1">
      <alignment vertical="center" wrapText="1"/>
    </xf>
    <xf numFmtId="0" fontId="20" fillId="0" borderId="0" xfId="0" applyFont="1" applyAlignment="1">
      <alignment horizontal="left" vertical="center"/>
    </xf>
    <xf numFmtId="0" fontId="21" fillId="0" borderId="0" xfId="0" applyFont="1" applyAlignment="1">
      <alignment vertical="center"/>
    </xf>
    <xf numFmtId="164" fontId="21" fillId="0" borderId="0" xfId="3" applyNumberFormat="1" applyFont="1" applyBorder="1" applyAlignment="1">
      <alignment vertical="center"/>
    </xf>
    <xf numFmtId="43" fontId="21" fillId="0" borderId="0" xfId="1" applyFont="1" applyBorder="1" applyAlignment="1">
      <alignment vertical="center"/>
    </xf>
    <xf numFmtId="0" fontId="21" fillId="0" borderId="0" xfId="0" applyFont="1" applyBorder="1" applyAlignment="1">
      <alignment vertical="center" wrapText="1"/>
    </xf>
    <xf numFmtId="0" fontId="22" fillId="0" borderId="0" xfId="0" applyFont="1" applyFill="1" applyAlignment="1">
      <alignment horizontal="center" vertical="center"/>
    </xf>
    <xf numFmtId="0" fontId="23" fillId="0" borderId="0" xfId="0" applyFont="1" applyFill="1" applyAlignment="1">
      <alignment vertical="center"/>
    </xf>
    <xf numFmtId="14" fontId="23" fillId="0" borderId="0" xfId="0" applyNumberFormat="1" applyFont="1" applyFill="1" applyAlignment="1">
      <alignment horizontal="center" vertical="center"/>
    </xf>
    <xf numFmtId="43" fontId="23" fillId="0" borderId="0" xfId="1" applyFont="1" applyFill="1" applyAlignment="1">
      <alignment vertical="center"/>
    </xf>
    <xf numFmtId="164" fontId="23" fillId="0" borderId="0" xfId="3" applyNumberFormat="1" applyFont="1" applyFill="1" applyAlignment="1">
      <alignment vertical="center"/>
    </xf>
    <xf numFmtId="43" fontId="23" fillId="0" borderId="0" xfId="1" applyFont="1" applyFill="1" applyBorder="1" applyAlignment="1">
      <alignment vertical="center"/>
    </xf>
    <xf numFmtId="0" fontId="23" fillId="0" borderId="0" xfId="0" applyFont="1" applyFill="1" applyBorder="1" applyAlignment="1">
      <alignment vertical="center" wrapText="1"/>
    </xf>
    <xf numFmtId="0" fontId="15" fillId="4" borderId="2" xfId="0" applyFont="1" applyFill="1" applyBorder="1" applyAlignment="1">
      <alignment horizontal="center" vertical="center"/>
    </xf>
    <xf numFmtId="43" fontId="25" fillId="4" borderId="2" xfId="1" applyFont="1" applyFill="1" applyBorder="1" applyAlignment="1" applyProtection="1">
      <alignment vertical="center"/>
    </xf>
    <xf numFmtId="43" fontId="15" fillId="4" borderId="5" xfId="1" applyFont="1" applyFill="1" applyBorder="1" applyAlignment="1" applyProtection="1">
      <alignment vertical="center"/>
    </xf>
    <xf numFmtId="43" fontId="15" fillId="4" borderId="2" xfId="1" applyFont="1" applyFill="1" applyBorder="1" applyAlignment="1" applyProtection="1">
      <alignment vertical="center"/>
    </xf>
    <xf numFmtId="0" fontId="25" fillId="0" borderId="0" xfId="0" applyFont="1" applyAlignment="1">
      <alignment vertical="center"/>
    </xf>
    <xf numFmtId="44" fontId="25" fillId="0" borderId="0" xfId="2" applyFont="1" applyAlignment="1">
      <alignment vertical="center"/>
    </xf>
    <xf numFmtId="43" fontId="15" fillId="0" borderId="0" xfId="1" applyFont="1" applyAlignment="1">
      <alignment horizontal="left" vertical="center"/>
    </xf>
    <xf numFmtId="43" fontId="15" fillId="0" borderId="0" xfId="1" applyFont="1" applyAlignment="1">
      <alignment vertical="center" wrapText="1"/>
    </xf>
    <xf numFmtId="43" fontId="15" fillId="0" borderId="0" xfId="1" applyFont="1" applyBorder="1" applyAlignment="1">
      <alignment horizontal="left" vertical="center"/>
    </xf>
    <xf numFmtId="43" fontId="15" fillId="0" borderId="0" xfId="1" applyFont="1" applyBorder="1" applyAlignment="1">
      <alignment vertical="center"/>
    </xf>
    <xf numFmtId="164" fontId="24" fillId="0" borderId="0" xfId="3" applyNumberFormat="1" applyFont="1" applyAlignment="1">
      <alignment vertical="center"/>
    </xf>
    <xf numFmtId="43" fontId="15" fillId="0" borderId="0" xfId="1" applyFont="1" applyBorder="1" applyAlignment="1" applyProtection="1">
      <alignment vertical="center"/>
      <protection locked="0"/>
    </xf>
    <xf numFmtId="43" fontId="15" fillId="0" borderId="0" xfId="1" applyFont="1" applyAlignment="1"/>
    <xf numFmtId="0" fontId="27" fillId="0" borderId="0" xfId="0" applyFont="1" applyAlignment="1">
      <alignment vertical="center" wrapText="1"/>
    </xf>
    <xf numFmtId="43" fontId="15" fillId="0" borderId="9" xfId="1" applyFont="1" applyBorder="1" applyAlignment="1">
      <alignment horizontal="left" vertical="center"/>
    </xf>
    <xf numFmtId="43" fontId="15" fillId="0" borderId="16" xfId="1" applyFont="1" applyBorder="1" applyAlignment="1">
      <alignment horizontal="left" vertical="center"/>
    </xf>
    <xf numFmtId="43" fontId="15" fillId="0" borderId="16" xfId="1" applyFont="1" applyBorder="1" applyAlignment="1">
      <alignment vertical="center"/>
    </xf>
    <xf numFmtId="0" fontId="27" fillId="0" borderId="0" xfId="0" applyFont="1" applyAlignment="1">
      <alignment horizontal="left" vertical="center" wrapText="1" indent="1"/>
    </xf>
    <xf numFmtId="43" fontId="15" fillId="0" borderId="11" xfId="1" applyFont="1" applyBorder="1" applyAlignment="1">
      <alignment horizontal="left" vertical="center"/>
    </xf>
    <xf numFmtId="43" fontId="15" fillId="0" borderId="0" xfId="1" applyFont="1" applyBorder="1" applyAlignment="1">
      <alignment horizontal="center" vertical="center" wrapText="1"/>
    </xf>
    <xf numFmtId="43" fontId="15" fillId="0" borderId="13" xfId="1" applyFont="1" applyBorder="1" applyAlignment="1">
      <alignment horizontal="left" vertical="center"/>
    </xf>
    <xf numFmtId="43" fontId="15" fillId="0" borderId="17" xfId="1" applyFont="1" applyBorder="1" applyAlignment="1">
      <alignment horizontal="center" vertical="center" wrapText="1"/>
    </xf>
    <xf numFmtId="43" fontId="28" fillId="0" borderId="0" xfId="1" applyFont="1" applyAlignment="1">
      <alignment vertical="center"/>
    </xf>
    <xf numFmtId="0" fontId="28" fillId="0" borderId="0" xfId="0" applyFont="1" applyAlignment="1">
      <alignment vertical="center"/>
    </xf>
    <xf numFmtId="43" fontId="15" fillId="0" borderId="0" xfId="1" applyFont="1" applyFill="1" applyBorder="1" applyAlignment="1">
      <alignment vertical="center"/>
    </xf>
    <xf numFmtId="0" fontId="15" fillId="0" borderId="0" xfId="0" applyFont="1" applyBorder="1" applyAlignment="1">
      <alignment vertical="center"/>
    </xf>
    <xf numFmtId="43" fontId="28" fillId="0" borderId="0" xfId="1" applyFont="1" applyBorder="1" applyAlignment="1">
      <alignment vertical="center"/>
    </xf>
    <xf numFmtId="0" fontId="26" fillId="0" borderId="0" xfId="0" applyFont="1" applyAlignment="1">
      <alignment horizontal="left" vertical="top" wrapText="1"/>
    </xf>
    <xf numFmtId="0" fontId="15" fillId="0" borderId="2" xfId="0" applyFont="1" applyBorder="1" applyAlignment="1" applyProtection="1">
      <alignment horizontal="left" vertical="center" wrapText="1"/>
      <protection locked="0"/>
    </xf>
    <xf numFmtId="14" fontId="15" fillId="0" borderId="2" xfId="0" applyNumberFormat="1" applyFont="1" applyBorder="1" applyAlignment="1" applyProtection="1">
      <alignment horizontal="center" vertical="center"/>
      <protection locked="0"/>
    </xf>
    <xf numFmtId="2" fontId="15" fillId="0" borderId="2" xfId="1" applyNumberFormat="1" applyFont="1" applyBorder="1" applyAlignment="1" applyProtection="1">
      <alignment horizontal="center" vertical="center"/>
      <protection locked="0"/>
    </xf>
    <xf numFmtId="7" fontId="15" fillId="0" borderId="2" xfId="1" applyNumberFormat="1" applyFont="1" applyBorder="1" applyAlignment="1" applyProtection="1">
      <alignment horizontal="center" vertical="center"/>
      <protection locked="0"/>
    </xf>
    <xf numFmtId="164" fontId="15" fillId="0" borderId="4" xfId="3" applyNumberFormat="1" applyFont="1" applyBorder="1" applyAlignment="1" applyProtection="1">
      <alignment vertical="center"/>
      <protection locked="0"/>
    </xf>
    <xf numFmtId="164" fontId="15" fillId="0" borderId="4" xfId="3" applyNumberFormat="1" applyFont="1" applyFill="1" applyBorder="1" applyAlignment="1" applyProtection="1">
      <alignment vertical="center"/>
      <protection locked="0"/>
    </xf>
    <xf numFmtId="0" fontId="15" fillId="0" borderId="2" xfId="0" applyFont="1" applyBorder="1" applyAlignment="1" applyProtection="1">
      <alignment horizontal="left" vertical="center"/>
      <protection locked="0"/>
    </xf>
    <xf numFmtId="0" fontId="28" fillId="0" borderId="2" xfId="0" applyFont="1" applyBorder="1" applyAlignment="1" applyProtection="1">
      <alignment horizontal="left" vertical="center" wrapText="1"/>
      <protection locked="0"/>
    </xf>
    <xf numFmtId="0" fontId="0" fillId="0" borderId="2" xfId="0" applyFont="1" applyBorder="1" applyAlignment="1" applyProtection="1">
      <alignment horizontal="left" vertical="center" wrapText="1"/>
      <protection locked="0"/>
    </xf>
    <xf numFmtId="43" fontId="25" fillId="0" borderId="15" xfId="1" applyFont="1" applyBorder="1" applyAlignment="1">
      <alignment horizontal="left" vertical="center"/>
    </xf>
    <xf numFmtId="43" fontId="25" fillId="0" borderId="15" xfId="1" applyFont="1" applyBorder="1" applyAlignment="1">
      <alignment vertical="center"/>
    </xf>
    <xf numFmtId="43" fontId="24" fillId="2" borderId="19" xfId="1" applyFont="1" applyFill="1" applyBorder="1" applyAlignment="1">
      <alignment horizontal="center" vertical="center" wrapText="1"/>
    </xf>
    <xf numFmtId="164" fontId="24" fillId="2" borderId="1" xfId="3" applyNumberFormat="1" applyFont="1" applyFill="1" applyBorder="1" applyAlignment="1">
      <alignment horizontal="center" vertical="center" wrapText="1"/>
    </xf>
    <xf numFmtId="43" fontId="24" fillId="2" borderId="22" xfId="1" applyFont="1" applyFill="1" applyBorder="1" applyAlignment="1">
      <alignment horizontal="center" vertical="center" wrapText="1"/>
    </xf>
    <xf numFmtId="164" fontId="24" fillId="2" borderId="23" xfId="3" applyNumberFormat="1" applyFont="1" applyFill="1" applyBorder="1" applyAlignment="1">
      <alignment horizontal="center" vertical="center" wrapText="1"/>
    </xf>
    <xf numFmtId="164" fontId="24" fillId="2" borderId="25" xfId="3" applyNumberFormat="1" applyFont="1" applyFill="1" applyBorder="1" applyAlignment="1">
      <alignment horizontal="center" vertical="center" wrapText="1"/>
    </xf>
    <xf numFmtId="43" fontId="24" fillId="2" borderId="26" xfId="1" applyFont="1" applyFill="1" applyBorder="1" applyAlignment="1">
      <alignment horizontal="center" vertical="center" wrapText="1"/>
    </xf>
    <xf numFmtId="43" fontId="24" fillId="2" borderId="27" xfId="1" applyFont="1" applyFill="1" applyBorder="1" applyAlignment="1">
      <alignment horizontal="center" vertical="center" wrapText="1"/>
    </xf>
    <xf numFmtId="43" fontId="24" fillId="2" borderId="28" xfId="1" applyFont="1" applyFill="1" applyBorder="1" applyAlignment="1">
      <alignment horizontal="center" vertical="center" wrapText="1"/>
    </xf>
    <xf numFmtId="44" fontId="25" fillId="0" borderId="15" xfId="2" applyFont="1" applyBorder="1" applyAlignment="1">
      <alignment vertical="center"/>
    </xf>
    <xf numFmtId="0" fontId="33" fillId="4" borderId="2" xfId="0" applyFont="1" applyFill="1" applyBorder="1" applyAlignment="1">
      <alignment horizontal="center" vertical="center"/>
    </xf>
    <xf numFmtId="0" fontId="33" fillId="0" borderId="2" xfId="0" applyFont="1" applyBorder="1" applyAlignment="1" applyProtection="1">
      <alignment horizontal="left" vertical="center" wrapText="1"/>
    </xf>
    <xf numFmtId="0" fontId="33" fillId="0" borderId="2" xfId="0" applyFont="1" applyBorder="1" applyAlignment="1">
      <alignment horizontal="left" vertical="center" wrapText="1"/>
    </xf>
    <xf numFmtId="14" fontId="33" fillId="0" borderId="2" xfId="0" applyNumberFormat="1" applyFont="1" applyBorder="1" applyAlignment="1" applyProtection="1">
      <alignment horizontal="center" vertical="center" wrapText="1"/>
    </xf>
    <xf numFmtId="2" fontId="33" fillId="0" borderId="2" xfId="0" applyNumberFormat="1" applyFont="1" applyBorder="1" applyAlignment="1">
      <alignment horizontal="center" vertical="center"/>
    </xf>
    <xf numFmtId="44" fontId="33" fillId="0" borderId="2" xfId="2" applyFont="1" applyBorder="1" applyAlignment="1">
      <alignment horizontal="center" vertical="center"/>
    </xf>
    <xf numFmtId="43" fontId="34" fillId="4" borderId="2" xfId="1" applyFont="1" applyFill="1" applyBorder="1" applyAlignment="1" applyProtection="1">
      <alignment vertical="center"/>
    </xf>
    <xf numFmtId="10" fontId="33" fillId="0" borderId="4" xfId="3" applyNumberFormat="1" applyFont="1" applyBorder="1" applyAlignment="1">
      <alignment vertical="center"/>
    </xf>
    <xf numFmtId="43" fontId="33" fillId="4" borderId="5" xfId="1" applyFont="1" applyFill="1" applyBorder="1" applyAlignment="1" applyProtection="1">
      <alignment vertical="center"/>
    </xf>
    <xf numFmtId="10" fontId="33" fillId="0" borderId="4" xfId="0" applyNumberFormat="1" applyFont="1" applyBorder="1" applyAlignment="1">
      <alignment vertical="center"/>
    </xf>
    <xf numFmtId="43" fontId="33" fillId="4" borderId="2" xfId="1" applyFont="1" applyFill="1" applyBorder="1" applyAlignment="1" applyProtection="1">
      <alignment vertical="center"/>
    </xf>
    <xf numFmtId="10" fontId="33" fillId="0" borderId="4" xfId="1" applyNumberFormat="1" applyFont="1" applyFill="1" applyBorder="1" applyAlignment="1" applyProtection="1">
      <alignment vertical="center"/>
    </xf>
    <xf numFmtId="0" fontId="33" fillId="0" borderId="2" xfId="0" applyFont="1" applyBorder="1" applyAlignment="1" applyProtection="1">
      <alignment horizontal="left" vertical="center" wrapText="1"/>
      <protection locked="0"/>
    </xf>
    <xf numFmtId="0" fontId="33" fillId="0" borderId="2" xfId="0" applyFont="1" applyFill="1" applyBorder="1" applyAlignment="1">
      <alignment horizontal="center" vertical="center" wrapText="1"/>
    </xf>
    <xf numFmtId="0" fontId="33" fillId="0" borderId="2" xfId="0" applyNumberFormat="1" applyFont="1" applyBorder="1" applyAlignment="1" applyProtection="1">
      <alignment horizontal="left" vertical="center" wrapText="1"/>
    </xf>
    <xf numFmtId="43" fontId="33" fillId="0" borderId="2" xfId="1" applyFont="1" applyBorder="1" applyAlignment="1" applyProtection="1">
      <alignment horizontal="left" vertical="center" wrapText="1"/>
    </xf>
    <xf numFmtId="0" fontId="14" fillId="0" borderId="0" xfId="0" applyFont="1" applyAlignment="1">
      <alignment vertical="center"/>
    </xf>
    <xf numFmtId="0" fontId="24" fillId="0" borderId="0" xfId="0" applyFont="1" applyAlignment="1">
      <alignment vertical="center"/>
    </xf>
    <xf numFmtId="43" fontId="15" fillId="4" borderId="0" xfId="1" applyFont="1" applyFill="1" applyAlignment="1">
      <alignment vertical="center" wrapText="1"/>
    </xf>
    <xf numFmtId="43" fontId="25" fillId="4" borderId="15" xfId="1" applyFont="1" applyFill="1" applyBorder="1" applyAlignment="1">
      <alignment vertical="center" wrapText="1"/>
    </xf>
    <xf numFmtId="43" fontId="24" fillId="0" borderId="0" xfId="1" applyFont="1" applyAlignment="1">
      <alignment horizontal="right"/>
    </xf>
    <xf numFmtId="0" fontId="24" fillId="0" borderId="0" xfId="0" applyFont="1" applyAlignment="1">
      <alignment horizontal="right"/>
    </xf>
    <xf numFmtId="0" fontId="36" fillId="0" borderId="0" xfId="0" applyFont="1" applyAlignment="1">
      <alignment vertical="center" wrapText="1"/>
    </xf>
    <xf numFmtId="40" fontId="15" fillId="4" borderId="12" xfId="1" applyNumberFormat="1" applyFont="1" applyFill="1" applyBorder="1" applyAlignment="1">
      <alignment vertical="center" wrapText="1"/>
    </xf>
    <xf numFmtId="40" fontId="25" fillId="0" borderId="14" xfId="1" applyNumberFormat="1" applyFont="1" applyBorder="1" applyAlignment="1">
      <alignment vertical="center" wrapText="1"/>
    </xf>
    <xf numFmtId="40" fontId="0" fillId="0" borderId="10" xfId="1" applyNumberFormat="1" applyFont="1" applyBorder="1" applyAlignment="1" applyProtection="1">
      <alignment vertical="center" wrapText="1"/>
    </xf>
    <xf numFmtId="40" fontId="0" fillId="4" borderId="12" xfId="1" applyNumberFormat="1" applyFont="1" applyFill="1" applyBorder="1" applyAlignment="1" applyProtection="1">
      <alignment vertical="center" wrapText="1"/>
    </xf>
    <xf numFmtId="40" fontId="0" fillId="0" borderId="12" xfId="1" applyNumberFormat="1" applyFont="1" applyBorder="1" applyAlignment="1" applyProtection="1">
      <alignment vertical="center" wrapText="1"/>
    </xf>
    <xf numFmtId="40" fontId="2" fillId="0" borderId="14" xfId="1" applyNumberFormat="1" applyFont="1" applyBorder="1" applyAlignment="1" applyProtection="1">
      <alignment vertical="center" wrapText="1"/>
    </xf>
    <xf numFmtId="0" fontId="36" fillId="0" borderId="0" xfId="0" applyFont="1" applyAlignment="1">
      <alignment vertical="center"/>
    </xf>
    <xf numFmtId="43" fontId="24" fillId="2" borderId="23" xfId="1" applyFont="1" applyFill="1" applyBorder="1" applyAlignment="1">
      <alignment horizontal="center" vertical="center" wrapText="1"/>
    </xf>
    <xf numFmtId="0" fontId="14" fillId="0" borderId="0" xfId="0" applyFont="1" applyFill="1" applyBorder="1" applyAlignment="1">
      <alignment horizontal="center" vertical="center"/>
    </xf>
    <xf numFmtId="0" fontId="14" fillId="0" borderId="0" xfId="0" applyFont="1" applyFill="1" applyAlignment="1">
      <alignment horizontal="center" vertical="center"/>
    </xf>
    <xf numFmtId="43" fontId="15" fillId="0" borderId="0" xfId="1" applyFont="1" applyFill="1" applyAlignment="1">
      <alignment vertical="center"/>
    </xf>
    <xf numFmtId="14" fontId="15" fillId="0" borderId="2" xfId="0" applyNumberFormat="1" applyFont="1" applyBorder="1" applyAlignment="1" applyProtection="1">
      <alignment horizontal="center" vertical="center" wrapText="1"/>
      <protection locked="0"/>
    </xf>
    <xf numFmtId="2" fontId="15" fillId="0" borderId="2" xfId="0" applyNumberFormat="1" applyFont="1" applyBorder="1" applyAlignment="1" applyProtection="1">
      <alignment horizontal="center" vertical="center"/>
      <protection locked="0"/>
    </xf>
    <xf numFmtId="44" fontId="15" fillId="0" borderId="2" xfId="2" applyFont="1" applyBorder="1" applyAlignment="1" applyProtection="1">
      <alignment horizontal="center" vertical="center"/>
      <protection locked="0"/>
    </xf>
    <xf numFmtId="10" fontId="15" fillId="0" borderId="4" xfId="3" applyNumberFormat="1" applyFont="1" applyBorder="1" applyAlignment="1" applyProtection="1">
      <alignment vertical="center"/>
      <protection locked="0"/>
    </xf>
    <xf numFmtId="10" fontId="15" fillId="0" borderId="4" xfId="0" applyNumberFormat="1" applyFont="1" applyBorder="1" applyAlignment="1" applyProtection="1">
      <alignment vertical="center"/>
      <protection locked="0"/>
    </xf>
    <xf numFmtId="10" fontId="15" fillId="0" borderId="4" xfId="1" applyNumberFormat="1" applyFont="1" applyFill="1" applyBorder="1" applyAlignment="1" applyProtection="1">
      <alignment vertical="center"/>
      <protection locked="0"/>
    </xf>
    <xf numFmtId="40" fontId="15" fillId="0" borderId="10" xfId="1" applyNumberFormat="1" applyFont="1" applyBorder="1" applyAlignment="1" applyProtection="1">
      <alignment vertical="center" wrapText="1"/>
      <protection locked="0"/>
    </xf>
    <xf numFmtId="40" fontId="15" fillId="0" borderId="12" xfId="1" applyNumberFormat="1" applyFont="1" applyBorder="1" applyAlignment="1" applyProtection="1">
      <alignment vertical="center" wrapText="1"/>
      <protection locked="0"/>
    </xf>
    <xf numFmtId="0" fontId="25" fillId="0" borderId="20" xfId="0" applyFont="1" applyBorder="1" applyAlignment="1">
      <alignment horizontal="center" vertical="center"/>
    </xf>
    <xf numFmtId="44" fontId="25" fillId="4" borderId="21" xfId="2" applyFont="1" applyFill="1" applyBorder="1" applyAlignment="1">
      <alignment vertical="center" wrapText="1"/>
    </xf>
    <xf numFmtId="0" fontId="35" fillId="0" borderId="0" xfId="0" applyFont="1" applyFill="1" applyBorder="1" applyAlignment="1">
      <alignment horizontal="center" vertical="center" wrapText="1"/>
    </xf>
    <xf numFmtId="0" fontId="20" fillId="0" borderId="0" xfId="0" applyFont="1" applyAlignment="1">
      <alignment horizontal="center" vertical="center"/>
    </xf>
    <xf numFmtId="0" fontId="14" fillId="0" borderId="0" xfId="0" applyFont="1" applyFill="1" applyBorder="1" applyAlignment="1">
      <alignment horizontal="center" vertical="center"/>
    </xf>
    <xf numFmtId="0" fontId="14" fillId="0" borderId="0" xfId="0" applyFont="1" applyFill="1" applyAlignment="1">
      <alignment horizontal="center" vertical="center"/>
    </xf>
    <xf numFmtId="0" fontId="21" fillId="0" borderId="1" xfId="0" applyFont="1" applyBorder="1" applyAlignment="1" applyProtection="1">
      <alignment horizontal="left" vertical="center" wrapText="1"/>
      <protection locked="0"/>
    </xf>
    <xf numFmtId="43" fontId="24" fillId="2" borderId="18" xfId="1" applyFont="1" applyFill="1" applyBorder="1" applyAlignment="1">
      <alignment horizontal="center" vertical="center" wrapText="1"/>
    </xf>
    <xf numFmtId="43" fontId="24" fillId="2" borderId="29" xfId="1" applyFont="1" applyFill="1" applyBorder="1" applyAlignment="1">
      <alignment horizontal="center" vertical="center" wrapText="1"/>
    </xf>
    <xf numFmtId="0" fontId="24" fillId="2" borderId="6" xfId="0" applyFont="1" applyFill="1" applyBorder="1" applyAlignment="1">
      <alignment horizontal="center" vertical="center" wrapText="1"/>
    </xf>
    <xf numFmtId="0" fontId="24" fillId="2" borderId="7" xfId="0" applyFont="1" applyFill="1" applyBorder="1" applyAlignment="1">
      <alignment horizontal="center" vertical="center" wrapText="1"/>
    </xf>
    <xf numFmtId="0" fontId="31" fillId="3" borderId="20" xfId="0" applyFont="1" applyFill="1" applyBorder="1" applyAlignment="1">
      <alignment horizontal="center" vertical="center"/>
    </xf>
    <xf numFmtId="0" fontId="31" fillId="3" borderId="24" xfId="0" applyFont="1" applyFill="1" applyBorder="1" applyAlignment="1">
      <alignment horizontal="center" vertical="center"/>
    </xf>
    <xf numFmtId="0" fontId="31" fillId="3" borderId="21" xfId="0" applyFont="1" applyFill="1" applyBorder="1" applyAlignment="1">
      <alignment horizontal="center" vertical="center"/>
    </xf>
    <xf numFmtId="0" fontId="24" fillId="2" borderId="6" xfId="0" applyFont="1" applyFill="1" applyBorder="1" applyAlignment="1" applyProtection="1">
      <alignment horizontal="center" vertical="center" wrapText="1"/>
      <protection locked="0"/>
    </xf>
    <xf numFmtId="0" fontId="24" fillId="2" borderId="7" xfId="0" applyFont="1" applyFill="1" applyBorder="1" applyAlignment="1" applyProtection="1">
      <alignment horizontal="center" vertical="center" wrapText="1"/>
      <protection locked="0"/>
    </xf>
    <xf numFmtId="14" fontId="24" fillId="2" borderId="6" xfId="0" applyNumberFormat="1" applyFont="1" applyFill="1" applyBorder="1" applyAlignment="1">
      <alignment horizontal="center" vertical="center" wrapText="1"/>
    </xf>
    <xf numFmtId="14" fontId="24" fillId="2" borderId="7" xfId="0" applyNumberFormat="1" applyFont="1" applyFill="1" applyBorder="1" applyAlignment="1">
      <alignment horizontal="center" vertical="center" wrapText="1"/>
    </xf>
    <xf numFmtId="0" fontId="30" fillId="0" borderId="0" xfId="0" applyFont="1" applyBorder="1" applyAlignment="1">
      <alignment horizontal="justify" wrapText="1"/>
    </xf>
    <xf numFmtId="43" fontId="31" fillId="5" borderId="20" xfId="1" applyFont="1" applyFill="1" applyBorder="1" applyAlignment="1">
      <alignment horizontal="center" vertical="center" wrapText="1"/>
    </xf>
    <xf numFmtId="43" fontId="31" fillId="5" borderId="21" xfId="1" applyFont="1" applyFill="1" applyBorder="1" applyAlignment="1">
      <alignment horizontal="center" vertical="center" wrapText="1"/>
    </xf>
    <xf numFmtId="43" fontId="24" fillId="2" borderId="8" xfId="1" applyFont="1" applyFill="1" applyBorder="1" applyAlignment="1">
      <alignment horizontal="center" vertical="center" wrapText="1"/>
    </xf>
    <xf numFmtId="43" fontId="24" fillId="2" borderId="23" xfId="1" applyFont="1" applyFill="1" applyBorder="1" applyAlignment="1">
      <alignment horizontal="center" vertical="center" wrapText="1"/>
    </xf>
    <xf numFmtId="14" fontId="14" fillId="0" borderId="1" xfId="0" applyNumberFormat="1" applyFont="1" applyBorder="1" applyAlignment="1" applyProtection="1">
      <alignment horizontal="left" vertical="center"/>
      <protection locked="0"/>
    </xf>
    <xf numFmtId="14" fontId="14" fillId="0" borderId="3" xfId="0" applyNumberFormat="1" applyFont="1" applyBorder="1" applyAlignment="1" applyProtection="1">
      <alignment horizontal="left" vertical="center"/>
      <protection locked="0"/>
    </xf>
    <xf numFmtId="164" fontId="14" fillId="0" borderId="1" xfId="3" applyNumberFormat="1" applyFont="1" applyBorder="1" applyAlignment="1" applyProtection="1">
      <alignment horizontal="left" vertical="center"/>
      <protection locked="0"/>
    </xf>
    <xf numFmtId="14" fontId="14" fillId="0" borderId="3" xfId="3" applyNumberFormat="1" applyFont="1" applyBorder="1" applyAlignment="1" applyProtection="1">
      <alignment horizontal="left" vertical="center"/>
      <protection locked="0"/>
    </xf>
    <xf numFmtId="0" fontId="28" fillId="0" borderId="11" xfId="0" applyFont="1" applyBorder="1" applyAlignment="1">
      <alignment horizontal="left" vertical="center" wrapText="1"/>
    </xf>
    <xf numFmtId="0" fontId="28" fillId="0" borderId="0" xfId="0" applyFont="1" applyAlignment="1">
      <alignment horizontal="left" vertical="center" wrapText="1"/>
    </xf>
    <xf numFmtId="0" fontId="28" fillId="0" borderId="0" xfId="0" applyFont="1" applyBorder="1" applyAlignment="1">
      <alignment horizontal="left" vertical="center" wrapText="1"/>
    </xf>
    <xf numFmtId="0" fontId="11" fillId="0" borderId="3" xfId="0" applyFont="1" applyBorder="1" applyAlignment="1" applyProtection="1">
      <alignment horizontal="left" vertical="center" wrapText="1"/>
    </xf>
    <xf numFmtId="0" fontId="8" fillId="0" borderId="0" xfId="0" applyFont="1" applyAlignment="1">
      <alignment horizontal="center" vertical="center" wrapText="1"/>
    </xf>
    <xf numFmtId="0" fontId="10" fillId="0" borderId="0" xfId="0" applyFont="1" applyAlignment="1">
      <alignment horizontal="center" vertical="center"/>
    </xf>
    <xf numFmtId="0" fontId="11" fillId="0" borderId="1" xfId="0" applyFont="1" applyBorder="1" applyAlignment="1" applyProtection="1">
      <alignment horizontal="left" vertical="center" wrapText="1"/>
    </xf>
  </cellXfs>
  <cellStyles count="4">
    <cellStyle name="Comma" xfId="1" builtinId="3"/>
    <cellStyle name="Currency" xfId="2" builtinId="4"/>
    <cellStyle name="Normal" xfId="0" builtinId="0"/>
    <cellStyle name="Percent" xfId="3" builtinId="5"/>
  </cellStyles>
  <dxfs count="2">
    <dxf>
      <font>
        <color rgb="FF9C0006"/>
      </font>
    </dxf>
    <dxf>
      <font>
        <color rgb="FF9C0006"/>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160872</xdr:colOff>
      <xdr:row>10</xdr:row>
      <xdr:rowOff>850561</xdr:rowOff>
    </xdr:from>
    <xdr:to>
      <xdr:col>0</xdr:col>
      <xdr:colOff>348324</xdr:colOff>
      <xdr:row>10</xdr:row>
      <xdr:rowOff>1057438</xdr:rowOff>
    </xdr:to>
    <xdr:sp macro="" textlink="">
      <xdr:nvSpPr>
        <xdr:cNvPr id="9" name="Arrow: Right 2">
          <a:extLst>
            <a:ext uri="{FF2B5EF4-FFF2-40B4-BE49-F238E27FC236}">
              <a16:creationId xmlns:a16="http://schemas.microsoft.com/office/drawing/2014/main" id="{2CF89614-1432-4AEC-B453-C90179ED2DD2}"/>
            </a:ext>
          </a:extLst>
        </xdr:cNvPr>
        <xdr:cNvSpPr/>
      </xdr:nvSpPr>
      <xdr:spPr>
        <a:xfrm rot="4082644">
          <a:off x="151159" y="3799417"/>
          <a:ext cx="206877" cy="187452"/>
        </a:xfrm>
        <a:prstGeom prst="rightArrow">
          <a:avLst/>
        </a:prstGeom>
        <a:solidFill>
          <a:srgbClr val="FF0000"/>
        </a:solidFill>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l"/>
          <a:endParaRPr lang="en-US" sz="1100"/>
        </a:p>
      </xdr:txBody>
    </xdr:sp>
    <xdr:clientData fPrintsWithSheet="0"/>
  </xdr:twoCellAnchor>
  <xdr:twoCellAnchor>
    <xdr:from>
      <xdr:col>18</xdr:col>
      <xdr:colOff>94537</xdr:colOff>
      <xdr:row>0</xdr:row>
      <xdr:rowOff>112284</xdr:rowOff>
    </xdr:from>
    <xdr:to>
      <xdr:col>24</xdr:col>
      <xdr:colOff>428626</xdr:colOff>
      <xdr:row>7</xdr:row>
      <xdr:rowOff>56337</xdr:rowOff>
    </xdr:to>
    <xdr:sp macro="" textlink="">
      <xdr:nvSpPr>
        <xdr:cNvPr id="3" name="TextBox 3">
          <a:extLst>
            <a:ext uri="{FF2B5EF4-FFF2-40B4-BE49-F238E27FC236}">
              <a16:creationId xmlns:a16="http://schemas.microsoft.com/office/drawing/2014/main" id="{F58CF2D4-ABD3-4C83-ADDA-8A998722D995}"/>
            </a:ext>
          </a:extLst>
        </xdr:cNvPr>
        <xdr:cNvSpPr txBox="1"/>
      </xdr:nvSpPr>
      <xdr:spPr>
        <a:xfrm>
          <a:off x="19963687" y="112284"/>
          <a:ext cx="7658814" cy="204907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u="sng">
              <a:solidFill>
                <a:srgbClr val="FF0000"/>
              </a:solidFill>
            </a:rPr>
            <a:t>INSTRUCTIONS:</a:t>
          </a:r>
        </a:p>
        <a:p>
          <a:pPr marL="0" marR="0" lvl="0" indent="0" defTabSz="914400" eaLnBrk="1" fontAlgn="auto" latinLnBrk="0" hangingPunct="1">
            <a:lnSpc>
              <a:spcPct val="100000"/>
            </a:lnSpc>
            <a:spcBef>
              <a:spcPts val="0"/>
            </a:spcBef>
            <a:spcAft>
              <a:spcPts val="0"/>
            </a:spcAft>
            <a:buClrTx/>
            <a:buSzTx/>
            <a:buFontTx/>
            <a:buNone/>
            <a:tabLst/>
            <a:defRPr/>
          </a:pPr>
          <a:r>
            <a:rPr lang="en-US" sz="1000" b="1" u="none" baseline="0">
              <a:solidFill>
                <a:sysClr val="windowText" lastClr="000000"/>
              </a:solidFill>
            </a:rPr>
            <a:t>- COLUMN (A) to (F):  ENTER EMPLOYEE'S INFORMATION</a:t>
          </a:r>
        </a:p>
        <a:p>
          <a:pPr marL="0" marR="0" lvl="0" indent="0" defTabSz="914400" eaLnBrk="1" fontAlgn="auto" latinLnBrk="0" hangingPunct="1">
            <a:lnSpc>
              <a:spcPct val="100000"/>
            </a:lnSpc>
            <a:spcBef>
              <a:spcPts val="0"/>
            </a:spcBef>
            <a:spcAft>
              <a:spcPts val="0"/>
            </a:spcAft>
            <a:buClrTx/>
            <a:buSzTx/>
            <a:buFontTx/>
            <a:buNone/>
            <a:tabLst/>
            <a:defRPr/>
          </a:pPr>
          <a:r>
            <a:rPr lang="en-US" sz="1000" b="1" u="none" baseline="0">
              <a:solidFill>
                <a:sysClr val="windowText" lastClr="000000"/>
              </a:solidFill>
              <a:latin typeface="+mn-lt"/>
              <a:ea typeface="+mn-ea"/>
              <a:cs typeface="+mn-cs"/>
            </a:rPr>
            <a:t>- COLUMN (G): ENTER HOURLY RATE</a:t>
          </a:r>
        </a:p>
        <a:p>
          <a:r>
            <a:rPr lang="en-US" sz="1000" b="1" u="none" baseline="0">
              <a:solidFill>
                <a:sysClr val="windowText" lastClr="000000"/>
              </a:solidFill>
            </a:rPr>
            <a:t>- COLUMN (I) to (L): ENTER ALLOWABLE BENEFITS % RESPECTIVE TO  CLAIM YEAR. </a:t>
          </a:r>
        </a:p>
        <a:p>
          <a:r>
            <a:rPr lang="en-US" sz="1000" b="1" u="none" baseline="0">
              <a:solidFill>
                <a:sysClr val="windowText" lastClr="000000"/>
              </a:solidFill>
            </a:rPr>
            <a:t>           IF NO BENEFITS CLAIMED, ENTER ZERO OR LEAVE BLANK. </a:t>
          </a:r>
        </a:p>
        <a:p>
          <a:r>
            <a:rPr lang="en-US" sz="1000" b="1" u="none" baseline="0">
              <a:solidFill>
                <a:sysClr val="windowText" lastClr="000000"/>
              </a:solidFill>
            </a:rPr>
            <a:t>- COLUMN (N): ENTER INDIRECT COST % RESPECTIVE TO CLAIM YEAR. </a:t>
          </a:r>
        </a:p>
        <a:p>
          <a:r>
            <a:rPr lang="en-US" sz="1000" b="1" u="none" baseline="0">
              <a:solidFill>
                <a:sysClr val="windowText" lastClr="000000"/>
              </a:solidFill>
            </a:rPr>
            <a:t>- COLUMN (P): ENTER SUPPLIES COST % RESPECTIVE TO CLAIM YEAR </a:t>
          </a:r>
          <a:r>
            <a:rPr lang="en-US" sz="1000" b="1" i="1" u="none" baseline="0">
              <a:solidFill>
                <a:schemeClr val="accent1">
                  <a:lumMod val="75000"/>
                </a:schemeClr>
              </a:solidFill>
            </a:rPr>
            <a:t>FOR MAINTENANCE AND SERVICING ONLY</a:t>
          </a:r>
          <a:r>
            <a:rPr lang="en-US" sz="1000" b="1" u="none" baseline="0">
              <a:solidFill>
                <a:schemeClr val="accent1">
                  <a:lumMod val="75000"/>
                </a:schemeClr>
              </a:solidFill>
            </a:rPr>
            <a:t>.  </a:t>
          </a:r>
          <a:r>
            <a:rPr lang="en-US" sz="1000" b="1" u="none" baseline="0">
              <a:solidFill>
                <a:sysClr val="windowText" lastClr="000000"/>
              </a:solidFill>
            </a:rPr>
            <a:t>CAP AT 35%.</a:t>
          </a:r>
        </a:p>
        <a:p>
          <a:r>
            <a:rPr lang="en-US" sz="1000" b="1" u="none" baseline="0">
              <a:solidFill>
                <a:sysClr val="windowText" lastClr="000000"/>
              </a:solidFill>
            </a:rPr>
            <a:t>- COLUMN (S): ENTER COMMENTS AS NEEDED</a:t>
          </a:r>
        </a:p>
        <a:p>
          <a:endParaRPr lang="en-US" sz="1000" b="1" u="none" baseline="0">
            <a:solidFill>
              <a:sysClr val="windowText" lastClr="000000"/>
            </a:solidFill>
          </a:endParaRPr>
        </a:p>
        <a:p>
          <a:r>
            <a:rPr lang="en-US" sz="1000" b="1" u="none" baseline="0">
              <a:solidFill>
                <a:sysClr val="windowText" lastClr="000000"/>
              </a:solidFill>
            </a:rPr>
            <a:t>- TO DISPLAY ADDITIONAL BLANK ROWS, CLICK DROP-DOWN ARROW ON CELL A11, SELECT "BLANKS" ON ROW FILTER TO UNHIDE ALL ROWS. </a:t>
          </a:r>
        </a:p>
        <a:p>
          <a:r>
            <a:rPr lang="en-US" sz="1000" b="1" u="none" baseline="0">
              <a:solidFill>
                <a:sysClr val="windowText" lastClr="000000"/>
              </a:solidFill>
            </a:rPr>
            <a:t>- WHEN COMPLETE, UNSELECT "BLANKS" ON ROW FILTER (CELL A11) TO HIDE ALL BLANK ROWS.  </a:t>
          </a:r>
        </a:p>
        <a:p>
          <a:endParaRPr lang="en-US" sz="1000" b="0" u="none" baseline="0">
            <a:solidFill>
              <a:sysClr val="windowText" lastClr="000000"/>
            </a:solidFill>
          </a:endParaRPr>
        </a:p>
        <a:p>
          <a:endParaRPr lang="en-US" sz="1100" b="0" u="none">
            <a:solidFill>
              <a:sysClr val="windowText" lastClr="000000"/>
            </a:solidFill>
          </a:endParaRPr>
        </a:p>
        <a:p>
          <a:endParaRPr lang="en-US" sz="1100"/>
        </a:p>
      </xdr:txBody>
    </xdr:sp>
    <xdr:clientData fPrintsWithSheet="0"/>
  </xdr:twoCellAnchor>
  <xdr:oneCellAnchor>
    <xdr:from>
      <xdr:col>0</xdr:col>
      <xdr:colOff>0</xdr:colOff>
      <xdr:row>10</xdr:row>
      <xdr:rowOff>412280</xdr:rowOff>
    </xdr:from>
    <xdr:ext cx="488788" cy="450127"/>
    <xdr:sp macro="" textlink="">
      <xdr:nvSpPr>
        <xdr:cNvPr id="7" name="TextBox 7">
          <a:extLst>
            <a:ext uri="{FF2B5EF4-FFF2-40B4-BE49-F238E27FC236}">
              <a16:creationId xmlns:a16="http://schemas.microsoft.com/office/drawing/2014/main" id="{458A74DB-E1C3-4FF0-BF0A-B0049B22B6EB}"/>
            </a:ext>
            <a:ext uri="{147F2762-F138-4A5C-976F-8EAC2B608ADB}">
              <a16:predDERef xmlns:a16="http://schemas.microsoft.com/office/drawing/2014/main" pred="{F58CF2D4-ABD3-4C83-ADDA-8A998722D995}"/>
            </a:ext>
          </a:extLst>
        </xdr:cNvPr>
        <xdr:cNvSpPr txBox="1"/>
      </xdr:nvSpPr>
      <xdr:spPr>
        <a:xfrm>
          <a:off x="0" y="3351423"/>
          <a:ext cx="488788" cy="4501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en-US" sz="1100" b="1">
              <a:solidFill>
                <a:srgbClr val="FF0000"/>
              </a:solidFill>
            </a:rPr>
            <a:t>Row</a:t>
          </a:r>
        </a:p>
        <a:p>
          <a:pPr algn="ctr"/>
          <a:r>
            <a:rPr lang="en-US" sz="1100" b="1">
              <a:solidFill>
                <a:srgbClr val="FF0000"/>
              </a:solidFill>
            </a:rPr>
            <a:t>Filter</a:t>
          </a:r>
        </a:p>
        <a:p>
          <a:pPr algn="ctr"/>
          <a:endParaRPr lang="en-US" sz="1100" b="1">
            <a:solidFill>
              <a:srgbClr val="FF0000"/>
            </a:solidFill>
          </a:endParaRPr>
        </a:p>
      </xdr:txBody>
    </xdr:sp>
    <xdr:clientData fPrintsWithSheet="0"/>
  </xdr:oneCellAnchor>
</xdr:wsDr>
</file>

<file path=xl/drawings/drawing2.xml><?xml version="1.0" encoding="utf-8"?>
<xdr:wsDr xmlns:xdr="http://schemas.openxmlformats.org/drawingml/2006/spreadsheetDrawing" xmlns:a="http://schemas.openxmlformats.org/drawingml/2006/main">
  <xdr:oneCellAnchor>
    <xdr:from>
      <xdr:col>0</xdr:col>
      <xdr:colOff>47625</xdr:colOff>
      <xdr:row>7</xdr:row>
      <xdr:rowOff>95250</xdr:rowOff>
    </xdr:from>
    <xdr:ext cx="488788" cy="450127"/>
    <xdr:sp macro="" textlink="">
      <xdr:nvSpPr>
        <xdr:cNvPr id="7" name="TextBox 6">
          <a:extLst>
            <a:ext uri="{FF2B5EF4-FFF2-40B4-BE49-F238E27FC236}">
              <a16:creationId xmlns:a16="http://schemas.microsoft.com/office/drawing/2014/main" id="{375D9355-E08F-4A38-A3BC-5871E1F34541}"/>
            </a:ext>
          </a:extLst>
        </xdr:cNvPr>
        <xdr:cNvSpPr txBox="1"/>
      </xdr:nvSpPr>
      <xdr:spPr>
        <a:xfrm>
          <a:off x="47625" y="2200275"/>
          <a:ext cx="488788" cy="4501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en-US" sz="1100" b="1">
              <a:solidFill>
                <a:srgbClr val="FF0000"/>
              </a:solidFill>
            </a:rPr>
            <a:t>Row</a:t>
          </a:r>
        </a:p>
        <a:p>
          <a:pPr algn="ctr"/>
          <a:r>
            <a:rPr lang="en-US" sz="1100" b="1">
              <a:solidFill>
                <a:srgbClr val="FF0000"/>
              </a:solidFill>
            </a:rPr>
            <a:t>Filter</a:t>
          </a:r>
        </a:p>
        <a:p>
          <a:pPr algn="ctr"/>
          <a:endParaRPr lang="en-US" sz="1100" b="1">
            <a:solidFill>
              <a:srgbClr val="FF0000"/>
            </a:solidFill>
          </a:endParaRPr>
        </a:p>
      </xdr:txBody>
    </xdr:sp>
    <xdr:clientData fPrintsWithSheet="0"/>
  </xdr:oneCellAnchor>
  <xdr:twoCellAnchor>
    <xdr:from>
      <xdr:col>0</xdr:col>
      <xdr:colOff>314512</xdr:colOff>
      <xdr:row>9</xdr:row>
      <xdr:rowOff>180791</xdr:rowOff>
    </xdr:from>
    <xdr:to>
      <xdr:col>1</xdr:col>
      <xdr:colOff>0</xdr:colOff>
      <xdr:row>9</xdr:row>
      <xdr:rowOff>371479</xdr:rowOff>
    </xdr:to>
    <xdr:sp macro="" textlink="">
      <xdr:nvSpPr>
        <xdr:cNvPr id="8" name="Arrow: Right 7">
          <a:extLst>
            <a:ext uri="{FF2B5EF4-FFF2-40B4-BE49-F238E27FC236}">
              <a16:creationId xmlns:a16="http://schemas.microsoft.com/office/drawing/2014/main" id="{5B6F7149-78B5-40C2-8446-2B3D6579ABED}"/>
            </a:ext>
          </a:extLst>
        </xdr:cNvPr>
        <xdr:cNvSpPr/>
      </xdr:nvSpPr>
      <xdr:spPr>
        <a:xfrm rot="5400000">
          <a:off x="309562" y="2767016"/>
          <a:ext cx="190688" cy="180788"/>
        </a:xfrm>
        <a:prstGeom prst="rightArrow">
          <a:avLst/>
        </a:prstGeom>
        <a:solidFill>
          <a:srgbClr val="FF0000"/>
        </a:solidFill>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l"/>
          <a:endParaRPr lang="en-US" sz="1100"/>
        </a:p>
      </xdr:txBody>
    </xdr:sp>
    <xdr:clientData fPrintsWithSheet="0"/>
  </xdr:twoCellAnchor>
  <xdr:twoCellAnchor>
    <xdr:from>
      <xdr:col>8</xdr:col>
      <xdr:colOff>457200</xdr:colOff>
      <xdr:row>1</xdr:row>
      <xdr:rowOff>19051</xdr:rowOff>
    </xdr:from>
    <xdr:to>
      <xdr:col>13</xdr:col>
      <xdr:colOff>581025</xdr:colOff>
      <xdr:row>6</xdr:row>
      <xdr:rowOff>190500</xdr:rowOff>
    </xdr:to>
    <xdr:sp macro="" textlink="">
      <xdr:nvSpPr>
        <xdr:cNvPr id="55" name="TextBox 8">
          <a:extLst>
            <a:ext uri="{FF2B5EF4-FFF2-40B4-BE49-F238E27FC236}">
              <a16:creationId xmlns:a16="http://schemas.microsoft.com/office/drawing/2014/main" id="{1FF8CEA2-0C83-4F8D-9892-425408FF72E0}"/>
            </a:ext>
            <a:ext uri="{147F2762-F138-4A5C-976F-8EAC2B608ADB}">
              <a16:predDERef xmlns:a16="http://schemas.microsoft.com/office/drawing/2014/main" pred="{5B6F7149-78B5-40C2-8446-2B3D6579ABED}"/>
            </a:ext>
          </a:extLst>
        </xdr:cNvPr>
        <xdr:cNvSpPr txBox="1"/>
      </xdr:nvSpPr>
      <xdr:spPr>
        <a:xfrm>
          <a:off x="11229975" y="314326"/>
          <a:ext cx="5848350" cy="14573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n-US" sz="1100" b="1" u="sng">
              <a:solidFill>
                <a:srgbClr val="FF0000"/>
              </a:solidFill>
              <a:effectLst/>
              <a:latin typeface="+mn-lt"/>
              <a:ea typeface="+mn-ea"/>
              <a:cs typeface="+mn-cs"/>
            </a:rPr>
            <a:t>INSTRUCTIONS:</a:t>
          </a:r>
        </a:p>
        <a:p>
          <a:pPr eaLnBrk="1" fontAlgn="auto" latinLnBrk="0" hangingPunct="1"/>
          <a:endParaRPr lang="en-US">
            <a:effectLst/>
          </a:endParaRPr>
        </a:p>
        <a:p>
          <a:r>
            <a:rPr lang="en-US" sz="1100" b="1" baseline="0">
              <a:solidFill>
                <a:schemeClr val="dk1"/>
              </a:solidFill>
              <a:effectLst/>
              <a:latin typeface="+mn-lt"/>
              <a:ea typeface="+mn-ea"/>
              <a:cs typeface="+mn-cs"/>
            </a:rPr>
            <a:t>- CLICK DROP-DOWN ARROW ON CELL A10, </a:t>
          </a:r>
          <a:endParaRPr lang="en-US" b="1">
            <a:effectLst/>
          </a:endParaRPr>
        </a:p>
        <a:p>
          <a:r>
            <a:rPr lang="en-US" sz="1100" b="1" baseline="0">
              <a:solidFill>
                <a:schemeClr val="dk1"/>
              </a:solidFill>
              <a:effectLst/>
              <a:latin typeface="+mn-lt"/>
              <a:ea typeface="+mn-ea"/>
              <a:cs typeface="+mn-cs"/>
            </a:rPr>
            <a:t>- SELECT "BLANKS" ON ROW FILTER TO DISPLAY ALL ROWS WITH DATA. </a:t>
          </a:r>
          <a:endParaRPr lang="en-US" b="1">
            <a:effectLst/>
          </a:endParaRPr>
        </a:p>
        <a:p>
          <a:r>
            <a:rPr lang="en-US" sz="1100" b="1" baseline="0">
              <a:solidFill>
                <a:schemeClr val="dk1"/>
              </a:solidFill>
              <a:effectLst/>
              <a:latin typeface="+mn-lt"/>
              <a:ea typeface="+mn-ea"/>
              <a:cs typeface="+mn-cs"/>
            </a:rPr>
            <a:t>- WHEN COMPLETE, UNSELECT "BLANKS" ON ROW FILTER</a:t>
          </a:r>
          <a:endParaRPr lang="en-US" b="1">
            <a:effectLst/>
          </a:endParaRPr>
        </a:p>
        <a:p>
          <a:r>
            <a:rPr lang="en-US" sz="1100" b="1" baseline="0">
              <a:solidFill>
                <a:schemeClr val="dk1"/>
              </a:solidFill>
              <a:effectLst/>
              <a:latin typeface="+mn-lt"/>
              <a:ea typeface="+mn-ea"/>
              <a:cs typeface="+mn-cs"/>
            </a:rPr>
            <a:t>   (CELL A10) TO HIDE ALL BLANK ROWS.</a:t>
          </a:r>
        </a:p>
        <a:p>
          <a:r>
            <a:rPr lang="en-US" sz="1100" b="1" baseline="0">
              <a:solidFill>
                <a:schemeClr val="dk1"/>
              </a:solidFill>
              <a:effectLst/>
              <a:latin typeface="+mn-lt"/>
              <a:ea typeface="+mn-ea"/>
              <a:cs typeface="+mn-cs"/>
            </a:rPr>
            <a:t>- ADJUST ROW HEIGHT AS NECESSARY TO FIT ALL TEXT.  </a:t>
          </a:r>
          <a:endParaRPr lang="en-US" b="1">
            <a:effectLst/>
          </a:endParaRPr>
        </a:p>
        <a:p>
          <a:endParaRPr lang="en-US" sz="1000" b="0" u="none" baseline="0">
            <a:solidFill>
              <a:sysClr val="windowText" lastClr="000000"/>
            </a:solidFill>
          </a:endParaRPr>
        </a:p>
        <a:p>
          <a:endParaRPr lang="en-US" sz="1100" b="0" u="none">
            <a:solidFill>
              <a:sysClr val="windowText" lastClr="000000"/>
            </a:solidFill>
          </a:endParaRPr>
        </a:p>
        <a:p>
          <a:endParaRPr lang="en-US" sz="1100"/>
        </a:p>
      </xdr:txBody>
    </xdr:sp>
    <xdr:clientData fPrint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openxmlformats.org/officeDocument/2006/relationships/comments" Target="../comments2.xml"/><Relationship Id="rId4"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57CA0D-1256-4140-8307-7F94066A5CDC}">
  <sheetPr>
    <tabColor rgb="FFFF0000"/>
  </sheetPr>
  <dimension ref="A1:B18"/>
  <sheetViews>
    <sheetView showGridLines="0" workbookViewId="0">
      <selection activeCell="I19" sqref="I19"/>
    </sheetView>
  </sheetViews>
  <sheetFormatPr defaultColWidth="9.140625" defaultRowHeight="15" x14ac:dyDescent="0.2"/>
  <cols>
    <col min="1" max="1" width="9.140625" style="24"/>
    <col min="2" max="2" width="9.140625" style="24" bestFit="1" customWidth="1"/>
    <col min="3" max="16384" width="9.140625" style="24"/>
  </cols>
  <sheetData>
    <row r="1" spans="1:2" ht="15.75" x14ac:dyDescent="0.25">
      <c r="A1" s="23" t="s">
        <v>0</v>
      </c>
    </row>
    <row r="3" spans="1:2" x14ac:dyDescent="0.2">
      <c r="A3" s="26" t="s">
        <v>1</v>
      </c>
      <c r="B3" s="25"/>
    </row>
    <row r="4" spans="1:2" x14ac:dyDescent="0.2">
      <c r="A4" s="24">
        <v>1</v>
      </c>
      <c r="B4" s="24" t="s">
        <v>2</v>
      </c>
    </row>
    <row r="5" spans="1:2" x14ac:dyDescent="0.2">
      <c r="A5" s="24">
        <v>2</v>
      </c>
      <c r="B5" s="24" t="s">
        <v>87</v>
      </c>
    </row>
    <row r="6" spans="1:2" x14ac:dyDescent="0.2">
      <c r="A6" s="24">
        <v>3</v>
      </c>
      <c r="B6" s="24" t="s">
        <v>3</v>
      </c>
    </row>
    <row r="7" spans="1:2" x14ac:dyDescent="0.2">
      <c r="A7" s="24">
        <v>4</v>
      </c>
      <c r="B7" s="24" t="s">
        <v>4</v>
      </c>
    </row>
    <row r="8" spans="1:2" x14ac:dyDescent="0.2">
      <c r="A8" s="24">
        <v>5</v>
      </c>
      <c r="B8" s="24" t="s">
        <v>5</v>
      </c>
    </row>
    <row r="9" spans="1:2" x14ac:dyDescent="0.2">
      <c r="A9" s="24">
        <v>6</v>
      </c>
      <c r="B9" s="24" t="s">
        <v>89</v>
      </c>
    </row>
    <row r="10" spans="1:2" x14ac:dyDescent="0.2">
      <c r="A10" s="24">
        <v>7</v>
      </c>
      <c r="B10" s="24" t="s">
        <v>90</v>
      </c>
    </row>
    <row r="11" spans="1:2" x14ac:dyDescent="0.2">
      <c r="A11" s="24">
        <v>8</v>
      </c>
      <c r="B11" s="24" t="s">
        <v>6</v>
      </c>
    </row>
    <row r="12" spans="1:2" x14ac:dyDescent="0.2">
      <c r="A12" s="24">
        <v>9</v>
      </c>
      <c r="B12" s="24" t="s">
        <v>7</v>
      </c>
    </row>
    <row r="13" spans="1:2" x14ac:dyDescent="0.2">
      <c r="A13" s="24">
        <v>10</v>
      </c>
      <c r="B13" s="24" t="s">
        <v>8</v>
      </c>
    </row>
    <row r="14" spans="1:2" x14ac:dyDescent="0.2">
      <c r="A14" s="24">
        <v>11</v>
      </c>
      <c r="B14" s="24" t="s">
        <v>9</v>
      </c>
    </row>
    <row r="15" spans="1:2" x14ac:dyDescent="0.2">
      <c r="A15" s="24">
        <v>12</v>
      </c>
      <c r="B15" s="24" t="s">
        <v>10</v>
      </c>
    </row>
    <row r="16" spans="1:2" x14ac:dyDescent="0.2">
      <c r="A16" s="24">
        <v>13</v>
      </c>
      <c r="B16" s="24" t="s">
        <v>11</v>
      </c>
    </row>
    <row r="17" spans="1:2" x14ac:dyDescent="0.2">
      <c r="A17" s="24">
        <v>14</v>
      </c>
      <c r="B17" s="24" t="s">
        <v>7</v>
      </c>
    </row>
    <row r="18" spans="1:2" x14ac:dyDescent="0.2">
      <c r="A18" s="24">
        <v>15</v>
      </c>
      <c r="B18" s="24" t="s">
        <v>12</v>
      </c>
    </row>
  </sheetData>
  <sheetProtection algorithmName="SHA-512" hashValue="5ubQLpiIdw0VwhZjK7kN2USPNcIkoDGrtzLU3Qyl0JwobAxoI05yyimjR5AZfufOdU84kUGH9jWdaR+5hwBnMw==" saltValue="2KpRN8tV0U7owgXLT4v4/w==" spinCount="100000" sheet="1" objects="1" scenarios="1"/>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F49FB5-A28E-4326-9F63-ACBAA6E6E063}">
  <sheetPr filterMode="1">
    <pageSetUpPr fitToPage="1"/>
  </sheetPr>
  <dimension ref="A1:Z119"/>
  <sheetViews>
    <sheetView showGridLines="0" topLeftCell="K11" zoomScaleNormal="100" workbookViewId="0">
      <selection activeCell="U119" sqref="U119"/>
    </sheetView>
  </sheetViews>
  <sheetFormatPr defaultColWidth="9.140625" defaultRowHeight="15" x14ac:dyDescent="0.25"/>
  <cols>
    <col min="1" max="1" width="7.42578125" style="61" customWidth="1"/>
    <col min="2" max="2" width="32.5703125" style="62" customWidth="1"/>
    <col min="3" max="3" width="15.5703125" style="62" bestFit="1" customWidth="1"/>
    <col min="4" max="4" width="35.5703125" style="62" customWidth="1"/>
    <col min="5" max="5" width="11.140625" style="63" customWidth="1"/>
    <col min="6" max="6" width="12" style="63" customWidth="1"/>
    <col min="7" max="7" width="13.42578125" style="64" customWidth="1"/>
    <col min="8" max="8" width="14.140625" style="64" customWidth="1"/>
    <col min="9" max="9" width="17.5703125" style="64" customWidth="1"/>
    <col min="10" max="10" width="14" style="65" customWidth="1"/>
    <col min="11" max="11" width="19.7109375" style="64" customWidth="1"/>
    <col min="12" max="12" width="12" style="65" customWidth="1"/>
    <col min="13" max="13" width="15" style="64" customWidth="1"/>
    <col min="14" max="14" width="13.42578125" style="65" customWidth="1"/>
    <col min="15" max="15" width="13.42578125" style="64" customWidth="1"/>
    <col min="16" max="16" width="13.28515625" style="65" customWidth="1"/>
    <col min="17" max="17" width="16.140625" style="64" customWidth="1"/>
    <col min="18" max="18" width="21.5703125" style="64" customWidth="1"/>
    <col min="19" max="19" width="12.7109375" style="65" customWidth="1"/>
    <col min="20" max="20" width="16.85546875" style="64" customWidth="1"/>
    <col min="21" max="21" width="20.7109375" style="64" customWidth="1"/>
    <col min="22" max="22" width="21.140625" style="64" customWidth="1"/>
    <col min="23" max="23" width="22.42578125" style="64" customWidth="1"/>
    <col min="24" max="24" width="16" style="66" customWidth="1"/>
    <col min="25" max="25" width="10.5703125" style="62" bestFit="1" customWidth="1"/>
    <col min="26" max="26" width="9.28515625" style="62" bestFit="1" customWidth="1"/>
    <col min="27" max="16384" width="9.140625" style="62"/>
  </cols>
  <sheetData>
    <row r="1" spans="1:26" s="60" customFormat="1" ht="23.25" x14ac:dyDescent="0.25">
      <c r="A1" s="171" t="s">
        <v>86</v>
      </c>
      <c r="B1" s="171"/>
      <c r="C1" s="171"/>
      <c r="D1" s="171"/>
      <c r="E1" s="171"/>
      <c r="F1" s="171"/>
      <c r="G1" s="171"/>
      <c r="H1" s="171"/>
      <c r="I1" s="171"/>
      <c r="J1" s="171"/>
      <c r="K1" s="171"/>
      <c r="L1" s="171"/>
      <c r="M1" s="171"/>
      <c r="N1" s="171"/>
      <c r="O1" s="171"/>
      <c r="P1" s="171"/>
      <c r="Q1" s="171"/>
      <c r="R1" s="171"/>
      <c r="S1" s="171"/>
      <c r="T1" s="171"/>
      <c r="U1" s="171"/>
      <c r="V1" s="171"/>
      <c r="W1" s="171"/>
      <c r="X1" s="171"/>
    </row>
    <row r="2" spans="1:26" s="60" customFormat="1" ht="23.25" x14ac:dyDescent="0.25">
      <c r="A2" s="172" t="s">
        <v>13</v>
      </c>
      <c r="B2" s="172"/>
      <c r="C2" s="172"/>
      <c r="D2" s="172"/>
      <c r="E2" s="172"/>
      <c r="F2" s="172"/>
      <c r="G2" s="172"/>
      <c r="H2" s="172"/>
      <c r="I2" s="172"/>
      <c r="J2" s="172"/>
      <c r="K2" s="172"/>
      <c r="L2" s="172"/>
      <c r="M2" s="172"/>
      <c r="N2" s="172"/>
      <c r="O2" s="172"/>
      <c r="P2" s="172"/>
      <c r="Q2" s="172"/>
      <c r="R2" s="172"/>
      <c r="S2" s="172"/>
      <c r="T2" s="172"/>
      <c r="U2" s="172"/>
      <c r="V2" s="172"/>
      <c r="W2" s="172"/>
      <c r="X2" s="172"/>
    </row>
    <row r="4" spans="1:26" s="68" customFormat="1" ht="21" customHeight="1" x14ac:dyDescent="0.25">
      <c r="A4" s="67" t="s">
        <v>14</v>
      </c>
      <c r="C4" s="175"/>
      <c r="D4" s="175"/>
      <c r="E4" s="175"/>
      <c r="F4" s="175"/>
      <c r="G4" s="175"/>
      <c r="H4" s="175"/>
      <c r="I4" s="175"/>
      <c r="J4" s="175"/>
      <c r="K4" s="175"/>
      <c r="L4" s="175"/>
      <c r="M4" s="175"/>
      <c r="N4" s="175"/>
      <c r="O4" s="175"/>
      <c r="P4" s="175"/>
      <c r="Q4" s="175"/>
      <c r="R4" s="175"/>
      <c r="S4" s="69"/>
      <c r="T4" s="70"/>
      <c r="U4" s="70"/>
      <c r="V4" s="70"/>
      <c r="W4" s="70"/>
      <c r="X4" s="71"/>
    </row>
    <row r="5" spans="1:26" s="68" customFormat="1" ht="21" customHeight="1" x14ac:dyDescent="0.25">
      <c r="A5" s="67" t="s">
        <v>15</v>
      </c>
      <c r="C5" s="175"/>
      <c r="D5" s="175"/>
      <c r="E5" s="175"/>
      <c r="F5" s="175"/>
      <c r="G5" s="175"/>
      <c r="H5" s="175"/>
      <c r="I5" s="175"/>
      <c r="J5" s="175"/>
      <c r="K5" s="175"/>
      <c r="L5" s="175"/>
      <c r="M5" s="175"/>
      <c r="N5" s="175"/>
      <c r="O5" s="175"/>
      <c r="P5" s="175"/>
      <c r="Q5" s="175"/>
      <c r="R5" s="175"/>
      <c r="S5" s="69"/>
      <c r="T5" s="70"/>
      <c r="U5" s="70"/>
      <c r="V5" s="70"/>
      <c r="W5" s="70"/>
      <c r="X5" s="71"/>
    </row>
    <row r="6" spans="1:26" s="68" customFormat="1" ht="21" customHeight="1" x14ac:dyDescent="0.25">
      <c r="A6" s="67" t="s">
        <v>16</v>
      </c>
      <c r="C6" s="175"/>
      <c r="D6" s="175"/>
      <c r="E6" s="175"/>
      <c r="F6" s="175"/>
      <c r="G6" s="175"/>
      <c r="H6" s="175"/>
      <c r="I6" s="175"/>
      <c r="J6" s="175"/>
      <c r="K6" s="175"/>
      <c r="L6" s="175"/>
      <c r="M6" s="175"/>
      <c r="N6" s="175"/>
      <c r="O6" s="175"/>
      <c r="P6" s="175"/>
      <c r="Q6" s="175"/>
      <c r="R6" s="175"/>
      <c r="S6" s="69"/>
      <c r="T6" s="70"/>
      <c r="U6" s="70"/>
      <c r="V6" s="70"/>
      <c r="W6" s="70"/>
      <c r="X6" s="71"/>
    </row>
    <row r="7" spans="1:26" s="68" customFormat="1" ht="41.25" customHeight="1" x14ac:dyDescent="0.25">
      <c r="A7" s="67" t="s">
        <v>88</v>
      </c>
      <c r="C7" s="175"/>
      <c r="D7" s="175"/>
      <c r="E7" s="175"/>
      <c r="F7" s="175"/>
      <c r="G7" s="175"/>
      <c r="H7" s="175"/>
      <c r="I7" s="175"/>
      <c r="J7" s="175"/>
      <c r="K7" s="175"/>
      <c r="L7" s="175"/>
      <c r="M7" s="175"/>
      <c r="N7" s="175"/>
      <c r="O7" s="175"/>
      <c r="P7" s="175"/>
      <c r="Q7" s="175"/>
      <c r="R7" s="175"/>
      <c r="S7" s="69"/>
      <c r="T7" s="70"/>
      <c r="U7" s="70"/>
      <c r="V7" s="70"/>
      <c r="W7" s="70"/>
      <c r="X7" s="71"/>
    </row>
    <row r="8" spans="1:26" s="73" customFormat="1" ht="40.5" customHeight="1" x14ac:dyDescent="0.25">
      <c r="A8" s="72"/>
      <c r="E8" s="74"/>
      <c r="F8" s="74"/>
      <c r="G8" s="75"/>
      <c r="H8" s="75"/>
      <c r="I8" s="75"/>
      <c r="J8" s="76"/>
      <c r="K8" s="75"/>
      <c r="L8" s="76"/>
      <c r="M8" s="75"/>
      <c r="N8" s="76"/>
      <c r="O8" s="75"/>
      <c r="P8" s="76"/>
      <c r="Q8" s="75"/>
      <c r="R8" s="75"/>
      <c r="S8" s="76"/>
      <c r="T8" s="75"/>
      <c r="U8" s="75"/>
      <c r="V8" s="75"/>
      <c r="W8" s="77"/>
      <c r="X8" s="78"/>
    </row>
    <row r="9" spans="1:26" s="8" customFormat="1" ht="26.45" customHeight="1" thickBot="1" x14ac:dyDescent="0.3">
      <c r="A9" s="159"/>
      <c r="B9" s="159" t="s">
        <v>17</v>
      </c>
      <c r="C9" s="159" t="s">
        <v>18</v>
      </c>
      <c r="D9" s="3" t="s">
        <v>19</v>
      </c>
      <c r="E9" s="4" t="s">
        <v>20</v>
      </c>
      <c r="F9" s="5" t="s">
        <v>21</v>
      </c>
      <c r="G9" s="6" t="s">
        <v>22</v>
      </c>
      <c r="H9" s="6" t="s">
        <v>23</v>
      </c>
      <c r="I9" s="158" t="s">
        <v>24</v>
      </c>
      <c r="J9" s="173" t="s">
        <v>25</v>
      </c>
      <c r="K9" s="173"/>
      <c r="L9" s="173" t="s">
        <v>26</v>
      </c>
      <c r="M9" s="173"/>
      <c r="N9" s="173" t="s">
        <v>27</v>
      </c>
      <c r="O9" s="173"/>
      <c r="P9" s="174" t="s">
        <v>28</v>
      </c>
      <c r="Q9" s="174"/>
      <c r="R9" s="22" t="s">
        <v>29</v>
      </c>
      <c r="S9" s="22" t="s">
        <v>30</v>
      </c>
      <c r="T9" s="22" t="s">
        <v>31</v>
      </c>
      <c r="U9" s="58" t="s">
        <v>32</v>
      </c>
      <c r="V9" s="59" t="s">
        <v>33</v>
      </c>
      <c r="W9" s="6" t="s">
        <v>34</v>
      </c>
      <c r="X9" s="7" t="s">
        <v>35</v>
      </c>
    </row>
    <row r="10" spans="1:26" ht="24.75" customHeight="1" thickBot="1" x14ac:dyDescent="0.3">
      <c r="A10" s="183" t="s">
        <v>36</v>
      </c>
      <c r="B10" s="178" t="s">
        <v>37</v>
      </c>
      <c r="C10" s="178" t="s">
        <v>38</v>
      </c>
      <c r="D10" s="178" t="s">
        <v>39</v>
      </c>
      <c r="E10" s="185" t="s">
        <v>40</v>
      </c>
      <c r="F10" s="185" t="s">
        <v>41</v>
      </c>
      <c r="G10" s="190" t="s">
        <v>42</v>
      </c>
      <c r="H10" s="180" t="s">
        <v>43</v>
      </c>
      <c r="I10" s="182"/>
      <c r="J10" s="180" t="s">
        <v>44</v>
      </c>
      <c r="K10" s="181"/>
      <c r="L10" s="181"/>
      <c r="M10" s="181"/>
      <c r="N10" s="181"/>
      <c r="O10" s="181"/>
      <c r="P10" s="181"/>
      <c r="Q10" s="181"/>
      <c r="R10" s="182"/>
      <c r="S10" s="188" t="s">
        <v>45</v>
      </c>
      <c r="T10" s="189"/>
      <c r="U10" s="188" t="s">
        <v>46</v>
      </c>
      <c r="V10" s="189"/>
      <c r="W10" s="176" t="s">
        <v>47</v>
      </c>
      <c r="X10" s="178" t="s">
        <v>48</v>
      </c>
    </row>
    <row r="11" spans="1:26" s="66" customFormat="1" ht="105.75" customHeight="1" x14ac:dyDescent="0.25">
      <c r="A11" s="184"/>
      <c r="B11" s="179"/>
      <c r="C11" s="179"/>
      <c r="D11" s="179"/>
      <c r="E11" s="186"/>
      <c r="F11" s="186"/>
      <c r="G11" s="191"/>
      <c r="H11" s="118" t="s">
        <v>49</v>
      </c>
      <c r="I11" s="118" t="s">
        <v>50</v>
      </c>
      <c r="J11" s="119" t="s">
        <v>51</v>
      </c>
      <c r="K11" s="120" t="s">
        <v>52</v>
      </c>
      <c r="L11" s="121" t="s">
        <v>53</v>
      </c>
      <c r="M11" s="120" t="s">
        <v>54</v>
      </c>
      <c r="N11" s="121" t="s">
        <v>55</v>
      </c>
      <c r="O11" s="120" t="s">
        <v>56</v>
      </c>
      <c r="P11" s="121" t="s">
        <v>57</v>
      </c>
      <c r="Q11" s="120" t="s">
        <v>58</v>
      </c>
      <c r="R11" s="157" t="s">
        <v>59</v>
      </c>
      <c r="S11" s="122" t="s">
        <v>92</v>
      </c>
      <c r="T11" s="123" t="s">
        <v>60</v>
      </c>
      <c r="U11" s="124" t="s">
        <v>91</v>
      </c>
      <c r="V11" s="125" t="s">
        <v>61</v>
      </c>
      <c r="W11" s="177"/>
      <c r="X11" s="179"/>
    </row>
    <row r="12" spans="1:26" x14ac:dyDescent="0.25">
      <c r="A12" s="127">
        <v>0</v>
      </c>
      <c r="B12" s="128" t="s">
        <v>62</v>
      </c>
      <c r="C12" s="129" t="s">
        <v>63</v>
      </c>
      <c r="D12" s="129" t="s">
        <v>64</v>
      </c>
      <c r="E12" s="130">
        <v>44221</v>
      </c>
      <c r="F12" s="130">
        <v>44234</v>
      </c>
      <c r="G12" s="131">
        <v>35</v>
      </c>
      <c r="H12" s="132">
        <v>30.55</v>
      </c>
      <c r="I12" s="133">
        <f t="shared" ref="I12:I43" si="0">H12*G12</f>
        <v>1069.25</v>
      </c>
      <c r="J12" s="134">
        <v>5.0000000000000001E-3</v>
      </c>
      <c r="K12" s="135">
        <f>J12*$I12</f>
        <v>5.3462500000000004</v>
      </c>
      <c r="L12" s="136">
        <v>3.5000000000000003E-2</v>
      </c>
      <c r="M12" s="135">
        <f>L12*$I12</f>
        <v>37.423750000000005</v>
      </c>
      <c r="N12" s="136">
        <v>5.0000000000000001E-3</v>
      </c>
      <c r="O12" s="135">
        <f>N12*$I12</f>
        <v>5.3462500000000004</v>
      </c>
      <c r="P12" s="134">
        <v>1.4999999999999999E-2</v>
      </c>
      <c r="Q12" s="135">
        <f>P12*$I12</f>
        <v>16.03875</v>
      </c>
      <c r="R12" s="137">
        <f>Q12+O12+M12+K12</f>
        <v>64.155000000000001</v>
      </c>
      <c r="S12" s="136">
        <v>0.64</v>
      </c>
      <c r="T12" s="135">
        <f>I12*S12</f>
        <v>684.32</v>
      </c>
      <c r="U12" s="138">
        <v>0.12</v>
      </c>
      <c r="V12" s="135">
        <f t="shared" ref="V12:V43" si="1">I12*U12</f>
        <v>128.31</v>
      </c>
      <c r="W12" s="137">
        <f t="shared" ref="W12:W43" si="2">T12+R12+I12+V12</f>
        <v>1946.0349999999999</v>
      </c>
      <c r="X12" s="139" t="s">
        <v>65</v>
      </c>
      <c r="Y12" s="64"/>
      <c r="Z12" s="64"/>
    </row>
    <row r="13" spans="1:26" x14ac:dyDescent="0.25">
      <c r="A13" s="79">
        <v>1</v>
      </c>
      <c r="B13" s="107"/>
      <c r="C13" s="107"/>
      <c r="D13" s="107"/>
      <c r="E13" s="161"/>
      <c r="F13" s="161"/>
      <c r="G13" s="162"/>
      <c r="H13" s="163"/>
      <c r="I13" s="80">
        <f t="shared" si="0"/>
        <v>0</v>
      </c>
      <c r="J13" s="164"/>
      <c r="K13" s="81">
        <f t="shared" ref="K13:K76" si="3">J13*$I13</f>
        <v>0</v>
      </c>
      <c r="L13" s="165"/>
      <c r="M13" s="81">
        <f t="shared" ref="M13:M76" si="4">L13*$I13</f>
        <v>0</v>
      </c>
      <c r="N13" s="165"/>
      <c r="O13" s="81">
        <f t="shared" ref="O13:O76" si="5">N13*$I13</f>
        <v>0</v>
      </c>
      <c r="P13" s="164"/>
      <c r="Q13" s="81">
        <f t="shared" ref="Q13:Q76" si="6">P13*$I13</f>
        <v>0</v>
      </c>
      <c r="R13" s="82">
        <f t="shared" ref="R13:R76" si="7">Q13+O13+M13+K13</f>
        <v>0</v>
      </c>
      <c r="S13" s="165"/>
      <c r="T13" s="81">
        <f t="shared" ref="T13:T76" si="8">I13*S13</f>
        <v>0</v>
      </c>
      <c r="U13" s="166"/>
      <c r="V13" s="81">
        <f t="shared" si="1"/>
        <v>0</v>
      </c>
      <c r="W13" s="82">
        <f t="shared" si="2"/>
        <v>0</v>
      </c>
      <c r="X13" s="107"/>
      <c r="Y13" s="64"/>
      <c r="Z13" s="64"/>
    </row>
    <row r="14" spans="1:26" hidden="1" x14ac:dyDescent="0.25">
      <c r="A14" s="79" t="str">
        <f t="shared" ref="A14:A77" si="9">IF(B14="","",A13+1)</f>
        <v/>
      </c>
      <c r="B14" s="107"/>
      <c r="C14" s="107"/>
      <c r="D14" s="107"/>
      <c r="E14" s="161"/>
      <c r="F14" s="161"/>
      <c r="G14" s="162"/>
      <c r="H14" s="163"/>
      <c r="I14" s="80">
        <f t="shared" si="0"/>
        <v>0</v>
      </c>
      <c r="J14" s="164"/>
      <c r="K14" s="81">
        <f t="shared" si="3"/>
        <v>0</v>
      </c>
      <c r="L14" s="165"/>
      <c r="M14" s="81">
        <f t="shared" si="4"/>
        <v>0</v>
      </c>
      <c r="N14" s="165"/>
      <c r="O14" s="81">
        <f t="shared" si="5"/>
        <v>0</v>
      </c>
      <c r="P14" s="164"/>
      <c r="Q14" s="81">
        <f t="shared" si="6"/>
        <v>0</v>
      </c>
      <c r="R14" s="82">
        <f t="shared" si="7"/>
        <v>0</v>
      </c>
      <c r="S14" s="165"/>
      <c r="T14" s="81">
        <f t="shared" si="8"/>
        <v>0</v>
      </c>
      <c r="U14" s="166"/>
      <c r="V14" s="81">
        <f t="shared" si="1"/>
        <v>0</v>
      </c>
      <c r="W14" s="82">
        <f t="shared" si="2"/>
        <v>0</v>
      </c>
      <c r="X14" s="107"/>
      <c r="Y14" s="64"/>
      <c r="Z14" s="64"/>
    </row>
    <row r="15" spans="1:26" s="102" customFormat="1" hidden="1" x14ac:dyDescent="0.25">
      <c r="A15" s="79" t="str">
        <f t="shared" si="9"/>
        <v/>
      </c>
      <c r="B15" s="107"/>
      <c r="C15" s="107"/>
      <c r="D15" s="107"/>
      <c r="E15" s="161"/>
      <c r="F15" s="161"/>
      <c r="G15" s="162"/>
      <c r="H15" s="163"/>
      <c r="I15" s="80">
        <f t="shared" si="0"/>
        <v>0</v>
      </c>
      <c r="J15" s="164"/>
      <c r="K15" s="81">
        <f t="shared" si="3"/>
        <v>0</v>
      </c>
      <c r="L15" s="165"/>
      <c r="M15" s="81">
        <f t="shared" si="4"/>
        <v>0</v>
      </c>
      <c r="N15" s="165"/>
      <c r="O15" s="81">
        <f t="shared" si="5"/>
        <v>0</v>
      </c>
      <c r="P15" s="164"/>
      <c r="Q15" s="81">
        <f t="shared" si="6"/>
        <v>0</v>
      </c>
      <c r="R15" s="82">
        <f t="shared" si="7"/>
        <v>0</v>
      </c>
      <c r="S15" s="165"/>
      <c r="T15" s="81">
        <f t="shared" si="8"/>
        <v>0</v>
      </c>
      <c r="U15" s="166"/>
      <c r="V15" s="81">
        <f t="shared" si="1"/>
        <v>0</v>
      </c>
      <c r="W15" s="82">
        <f t="shared" si="2"/>
        <v>0</v>
      </c>
      <c r="X15" s="114"/>
      <c r="Y15" s="101"/>
      <c r="Z15" s="101"/>
    </row>
    <row r="16" spans="1:26" s="102" customFormat="1" hidden="1" x14ac:dyDescent="0.25">
      <c r="A16" s="79" t="str">
        <f t="shared" si="9"/>
        <v/>
      </c>
      <c r="B16" s="107"/>
      <c r="C16" s="107"/>
      <c r="D16" s="107"/>
      <c r="E16" s="161"/>
      <c r="F16" s="161"/>
      <c r="G16" s="162"/>
      <c r="H16" s="163"/>
      <c r="I16" s="80">
        <f t="shared" si="0"/>
        <v>0</v>
      </c>
      <c r="J16" s="164"/>
      <c r="K16" s="81">
        <f t="shared" si="3"/>
        <v>0</v>
      </c>
      <c r="L16" s="165"/>
      <c r="M16" s="81">
        <f t="shared" si="4"/>
        <v>0</v>
      </c>
      <c r="N16" s="165"/>
      <c r="O16" s="81">
        <f t="shared" si="5"/>
        <v>0</v>
      </c>
      <c r="P16" s="164"/>
      <c r="Q16" s="81">
        <f t="shared" si="6"/>
        <v>0</v>
      </c>
      <c r="R16" s="82">
        <f t="shared" si="7"/>
        <v>0</v>
      </c>
      <c r="S16" s="165"/>
      <c r="T16" s="81">
        <f t="shared" si="8"/>
        <v>0</v>
      </c>
      <c r="U16" s="166"/>
      <c r="V16" s="81">
        <f t="shared" si="1"/>
        <v>0</v>
      </c>
      <c r="W16" s="82">
        <f t="shared" si="2"/>
        <v>0</v>
      </c>
      <c r="X16" s="114"/>
      <c r="Y16" s="105"/>
      <c r="Z16" s="105"/>
    </row>
    <row r="17" spans="1:24" hidden="1" x14ac:dyDescent="0.25">
      <c r="A17" s="79" t="str">
        <f t="shared" si="9"/>
        <v/>
      </c>
      <c r="B17" s="107"/>
      <c r="C17" s="107"/>
      <c r="D17" s="107"/>
      <c r="E17" s="161"/>
      <c r="F17" s="161"/>
      <c r="G17" s="162"/>
      <c r="H17" s="163"/>
      <c r="I17" s="80">
        <f t="shared" si="0"/>
        <v>0</v>
      </c>
      <c r="J17" s="164"/>
      <c r="K17" s="81">
        <f t="shared" si="3"/>
        <v>0</v>
      </c>
      <c r="L17" s="165"/>
      <c r="M17" s="81">
        <f t="shared" si="4"/>
        <v>0</v>
      </c>
      <c r="N17" s="165"/>
      <c r="O17" s="81">
        <f t="shared" si="5"/>
        <v>0</v>
      </c>
      <c r="P17" s="165"/>
      <c r="Q17" s="81">
        <f t="shared" si="6"/>
        <v>0</v>
      </c>
      <c r="R17" s="82">
        <f t="shared" si="7"/>
        <v>0</v>
      </c>
      <c r="S17" s="165"/>
      <c r="T17" s="81">
        <f>I17*S17</f>
        <v>0</v>
      </c>
      <c r="U17" s="166"/>
      <c r="V17" s="81">
        <f t="shared" si="1"/>
        <v>0</v>
      </c>
      <c r="W17" s="82">
        <f t="shared" si="2"/>
        <v>0</v>
      </c>
      <c r="X17" s="107"/>
    </row>
    <row r="18" spans="1:24" s="12" customFormat="1" hidden="1" x14ac:dyDescent="0.25">
      <c r="A18" s="79" t="str">
        <f t="shared" si="9"/>
        <v/>
      </c>
      <c r="B18" s="107"/>
      <c r="C18" s="107"/>
      <c r="D18" s="107"/>
      <c r="E18" s="108"/>
      <c r="F18" s="108"/>
      <c r="G18" s="109"/>
      <c r="H18" s="110"/>
      <c r="I18" s="80">
        <f t="shared" si="0"/>
        <v>0</v>
      </c>
      <c r="J18" s="111"/>
      <c r="K18" s="81">
        <f t="shared" si="3"/>
        <v>0</v>
      </c>
      <c r="L18" s="111"/>
      <c r="M18" s="81">
        <f t="shared" si="4"/>
        <v>0</v>
      </c>
      <c r="N18" s="111"/>
      <c r="O18" s="81">
        <f t="shared" si="5"/>
        <v>0</v>
      </c>
      <c r="P18" s="111"/>
      <c r="Q18" s="81">
        <f t="shared" si="6"/>
        <v>0</v>
      </c>
      <c r="R18" s="82">
        <f t="shared" si="7"/>
        <v>0</v>
      </c>
      <c r="S18" s="112"/>
      <c r="T18" s="81">
        <f t="shared" si="8"/>
        <v>0</v>
      </c>
      <c r="U18" s="166"/>
      <c r="V18" s="81">
        <f t="shared" si="1"/>
        <v>0</v>
      </c>
      <c r="W18" s="82">
        <f t="shared" si="2"/>
        <v>0</v>
      </c>
      <c r="X18" s="115"/>
    </row>
    <row r="19" spans="1:24" s="12" customFormat="1" hidden="1" x14ac:dyDescent="0.25">
      <c r="A19" s="79" t="str">
        <f t="shared" si="9"/>
        <v/>
      </c>
      <c r="B19" s="107"/>
      <c r="C19" s="107"/>
      <c r="D19" s="107"/>
      <c r="E19" s="108"/>
      <c r="F19" s="108"/>
      <c r="G19" s="109"/>
      <c r="H19" s="110"/>
      <c r="I19" s="80">
        <f t="shared" si="0"/>
        <v>0</v>
      </c>
      <c r="J19" s="111"/>
      <c r="K19" s="81">
        <f t="shared" si="3"/>
        <v>0</v>
      </c>
      <c r="L19" s="111"/>
      <c r="M19" s="81">
        <f t="shared" si="4"/>
        <v>0</v>
      </c>
      <c r="N19" s="111"/>
      <c r="O19" s="81">
        <f t="shared" si="5"/>
        <v>0</v>
      </c>
      <c r="P19" s="111"/>
      <c r="Q19" s="81">
        <f t="shared" si="6"/>
        <v>0</v>
      </c>
      <c r="R19" s="82">
        <f t="shared" si="7"/>
        <v>0</v>
      </c>
      <c r="S19" s="111"/>
      <c r="T19" s="81">
        <f t="shared" si="8"/>
        <v>0</v>
      </c>
      <c r="U19" s="166"/>
      <c r="V19" s="81">
        <f t="shared" si="1"/>
        <v>0</v>
      </c>
      <c r="W19" s="82">
        <f t="shared" si="2"/>
        <v>0</v>
      </c>
      <c r="X19" s="115"/>
    </row>
    <row r="20" spans="1:24" s="12" customFormat="1" hidden="1" x14ac:dyDescent="0.25">
      <c r="A20" s="79" t="str">
        <f t="shared" si="9"/>
        <v/>
      </c>
      <c r="B20" s="107"/>
      <c r="C20" s="107"/>
      <c r="D20" s="107"/>
      <c r="E20" s="108"/>
      <c r="F20" s="108"/>
      <c r="G20" s="109"/>
      <c r="H20" s="110"/>
      <c r="I20" s="80">
        <f t="shared" si="0"/>
        <v>0</v>
      </c>
      <c r="J20" s="111"/>
      <c r="K20" s="81">
        <f t="shared" si="3"/>
        <v>0</v>
      </c>
      <c r="L20" s="111"/>
      <c r="M20" s="81">
        <f t="shared" si="4"/>
        <v>0</v>
      </c>
      <c r="N20" s="111"/>
      <c r="O20" s="81">
        <f t="shared" si="5"/>
        <v>0</v>
      </c>
      <c r="P20" s="111"/>
      <c r="Q20" s="81">
        <f t="shared" si="6"/>
        <v>0</v>
      </c>
      <c r="R20" s="82">
        <f t="shared" si="7"/>
        <v>0</v>
      </c>
      <c r="S20" s="111"/>
      <c r="T20" s="81">
        <f t="shared" si="8"/>
        <v>0</v>
      </c>
      <c r="U20" s="166"/>
      <c r="V20" s="81">
        <f t="shared" si="1"/>
        <v>0</v>
      </c>
      <c r="W20" s="82">
        <f t="shared" si="2"/>
        <v>0</v>
      </c>
      <c r="X20" s="115"/>
    </row>
    <row r="21" spans="1:24" s="12" customFormat="1" hidden="1" x14ac:dyDescent="0.25">
      <c r="A21" s="79" t="str">
        <f t="shared" si="9"/>
        <v/>
      </c>
      <c r="B21" s="107"/>
      <c r="C21" s="107"/>
      <c r="D21" s="107"/>
      <c r="E21" s="108"/>
      <c r="F21" s="108"/>
      <c r="G21" s="109"/>
      <c r="H21" s="110"/>
      <c r="I21" s="80">
        <f t="shared" si="0"/>
        <v>0</v>
      </c>
      <c r="J21" s="111"/>
      <c r="K21" s="81">
        <f t="shared" si="3"/>
        <v>0</v>
      </c>
      <c r="L21" s="111"/>
      <c r="M21" s="81">
        <f t="shared" si="4"/>
        <v>0</v>
      </c>
      <c r="N21" s="111"/>
      <c r="O21" s="81">
        <f t="shared" si="5"/>
        <v>0</v>
      </c>
      <c r="P21" s="111"/>
      <c r="Q21" s="81">
        <f t="shared" si="6"/>
        <v>0</v>
      </c>
      <c r="R21" s="82">
        <f t="shared" si="7"/>
        <v>0</v>
      </c>
      <c r="S21" s="111"/>
      <c r="T21" s="81">
        <f>I21*S21</f>
        <v>0</v>
      </c>
      <c r="U21" s="166"/>
      <c r="V21" s="81">
        <f t="shared" si="1"/>
        <v>0</v>
      </c>
      <c r="W21" s="82">
        <f t="shared" si="2"/>
        <v>0</v>
      </c>
      <c r="X21" s="115"/>
    </row>
    <row r="22" spans="1:24" s="12" customFormat="1" hidden="1" x14ac:dyDescent="0.25">
      <c r="A22" s="79" t="str">
        <f t="shared" si="9"/>
        <v/>
      </c>
      <c r="B22" s="113"/>
      <c r="C22" s="107"/>
      <c r="D22" s="107"/>
      <c r="E22" s="108"/>
      <c r="F22" s="108"/>
      <c r="G22" s="109"/>
      <c r="H22" s="110"/>
      <c r="I22" s="80">
        <f t="shared" si="0"/>
        <v>0</v>
      </c>
      <c r="J22" s="111"/>
      <c r="K22" s="81">
        <f t="shared" si="3"/>
        <v>0</v>
      </c>
      <c r="L22" s="111"/>
      <c r="M22" s="81">
        <f t="shared" si="4"/>
        <v>0</v>
      </c>
      <c r="N22" s="111"/>
      <c r="O22" s="81">
        <f t="shared" si="5"/>
        <v>0</v>
      </c>
      <c r="P22" s="111"/>
      <c r="Q22" s="81">
        <f t="shared" si="6"/>
        <v>0</v>
      </c>
      <c r="R22" s="82">
        <f t="shared" si="7"/>
        <v>0</v>
      </c>
      <c r="S22" s="111"/>
      <c r="T22" s="81">
        <f t="shared" si="8"/>
        <v>0</v>
      </c>
      <c r="U22" s="166"/>
      <c r="V22" s="81">
        <f t="shared" si="1"/>
        <v>0</v>
      </c>
      <c r="W22" s="82">
        <f t="shared" si="2"/>
        <v>0</v>
      </c>
      <c r="X22" s="115"/>
    </row>
    <row r="23" spans="1:24" s="12" customFormat="1" hidden="1" x14ac:dyDescent="0.25">
      <c r="A23" s="79" t="str">
        <f t="shared" si="9"/>
        <v/>
      </c>
      <c r="B23" s="113"/>
      <c r="C23" s="107"/>
      <c r="D23" s="107"/>
      <c r="E23" s="108"/>
      <c r="F23" s="108"/>
      <c r="G23" s="109"/>
      <c r="H23" s="110"/>
      <c r="I23" s="80">
        <f t="shared" si="0"/>
        <v>0</v>
      </c>
      <c r="J23" s="111"/>
      <c r="K23" s="81">
        <f t="shared" si="3"/>
        <v>0</v>
      </c>
      <c r="L23" s="111"/>
      <c r="M23" s="81">
        <f t="shared" si="4"/>
        <v>0</v>
      </c>
      <c r="N23" s="111"/>
      <c r="O23" s="81">
        <f t="shared" si="5"/>
        <v>0</v>
      </c>
      <c r="P23" s="111"/>
      <c r="Q23" s="81">
        <f t="shared" si="6"/>
        <v>0</v>
      </c>
      <c r="R23" s="82">
        <f t="shared" si="7"/>
        <v>0</v>
      </c>
      <c r="S23" s="111"/>
      <c r="T23" s="81">
        <f t="shared" si="8"/>
        <v>0</v>
      </c>
      <c r="U23" s="166"/>
      <c r="V23" s="81">
        <f t="shared" si="1"/>
        <v>0</v>
      </c>
      <c r="W23" s="82">
        <f t="shared" si="2"/>
        <v>0</v>
      </c>
      <c r="X23" s="115"/>
    </row>
    <row r="24" spans="1:24" s="12" customFormat="1" hidden="1" x14ac:dyDescent="0.25">
      <c r="A24" s="79" t="str">
        <f t="shared" si="9"/>
        <v/>
      </c>
      <c r="B24" s="113"/>
      <c r="C24" s="107"/>
      <c r="D24" s="107"/>
      <c r="E24" s="108"/>
      <c r="F24" s="108"/>
      <c r="G24" s="109"/>
      <c r="H24" s="110"/>
      <c r="I24" s="80">
        <f t="shared" si="0"/>
        <v>0</v>
      </c>
      <c r="J24" s="111"/>
      <c r="K24" s="81">
        <f t="shared" si="3"/>
        <v>0</v>
      </c>
      <c r="L24" s="111"/>
      <c r="M24" s="81">
        <f t="shared" si="4"/>
        <v>0</v>
      </c>
      <c r="N24" s="111"/>
      <c r="O24" s="81">
        <f t="shared" si="5"/>
        <v>0</v>
      </c>
      <c r="P24" s="111"/>
      <c r="Q24" s="81">
        <f t="shared" si="6"/>
        <v>0</v>
      </c>
      <c r="R24" s="82">
        <f t="shared" si="7"/>
        <v>0</v>
      </c>
      <c r="S24" s="111"/>
      <c r="T24" s="81">
        <f t="shared" si="8"/>
        <v>0</v>
      </c>
      <c r="U24" s="166"/>
      <c r="V24" s="81">
        <f t="shared" si="1"/>
        <v>0</v>
      </c>
      <c r="W24" s="82">
        <f t="shared" si="2"/>
        <v>0</v>
      </c>
      <c r="X24" s="115"/>
    </row>
    <row r="25" spans="1:24" s="12" customFormat="1" hidden="1" x14ac:dyDescent="0.25">
      <c r="A25" s="79" t="str">
        <f t="shared" si="9"/>
        <v/>
      </c>
      <c r="B25" s="113"/>
      <c r="C25" s="107"/>
      <c r="D25" s="107"/>
      <c r="E25" s="108"/>
      <c r="F25" s="108"/>
      <c r="G25" s="109"/>
      <c r="H25" s="110"/>
      <c r="I25" s="80">
        <f t="shared" si="0"/>
        <v>0</v>
      </c>
      <c r="J25" s="111"/>
      <c r="K25" s="81">
        <f t="shared" si="3"/>
        <v>0</v>
      </c>
      <c r="L25" s="111"/>
      <c r="M25" s="81">
        <f t="shared" si="4"/>
        <v>0</v>
      </c>
      <c r="N25" s="111"/>
      <c r="O25" s="81">
        <f t="shared" si="5"/>
        <v>0</v>
      </c>
      <c r="P25" s="111"/>
      <c r="Q25" s="81">
        <f t="shared" si="6"/>
        <v>0</v>
      </c>
      <c r="R25" s="82">
        <f t="shared" si="7"/>
        <v>0</v>
      </c>
      <c r="S25" s="111"/>
      <c r="T25" s="81">
        <f t="shared" si="8"/>
        <v>0</v>
      </c>
      <c r="U25" s="166"/>
      <c r="V25" s="81">
        <f t="shared" si="1"/>
        <v>0</v>
      </c>
      <c r="W25" s="82">
        <f t="shared" si="2"/>
        <v>0</v>
      </c>
      <c r="X25" s="115"/>
    </row>
    <row r="26" spans="1:24" s="12" customFormat="1" hidden="1" x14ac:dyDescent="0.25">
      <c r="A26" s="79" t="str">
        <f t="shared" si="9"/>
        <v/>
      </c>
      <c r="B26" s="113"/>
      <c r="C26" s="107"/>
      <c r="D26" s="107"/>
      <c r="E26" s="108"/>
      <c r="F26" s="108"/>
      <c r="G26" s="109"/>
      <c r="H26" s="110"/>
      <c r="I26" s="80">
        <f t="shared" si="0"/>
        <v>0</v>
      </c>
      <c r="J26" s="111"/>
      <c r="K26" s="81">
        <f t="shared" si="3"/>
        <v>0</v>
      </c>
      <c r="L26" s="111"/>
      <c r="M26" s="81">
        <f t="shared" si="4"/>
        <v>0</v>
      </c>
      <c r="N26" s="111"/>
      <c r="O26" s="81">
        <f t="shared" si="5"/>
        <v>0</v>
      </c>
      <c r="P26" s="111"/>
      <c r="Q26" s="81">
        <f t="shared" si="6"/>
        <v>0</v>
      </c>
      <c r="R26" s="82">
        <f t="shared" si="7"/>
        <v>0</v>
      </c>
      <c r="S26" s="111"/>
      <c r="T26" s="81">
        <f t="shared" si="8"/>
        <v>0</v>
      </c>
      <c r="U26" s="166"/>
      <c r="V26" s="81">
        <f t="shared" si="1"/>
        <v>0</v>
      </c>
      <c r="W26" s="82">
        <f t="shared" si="2"/>
        <v>0</v>
      </c>
      <c r="X26" s="115"/>
    </row>
    <row r="27" spans="1:24" s="12" customFormat="1" hidden="1" x14ac:dyDescent="0.25">
      <c r="A27" s="79" t="str">
        <f t="shared" si="9"/>
        <v/>
      </c>
      <c r="B27" s="113"/>
      <c r="C27" s="107"/>
      <c r="D27" s="107"/>
      <c r="E27" s="108"/>
      <c r="F27" s="108"/>
      <c r="G27" s="109"/>
      <c r="H27" s="110"/>
      <c r="I27" s="80">
        <f t="shared" si="0"/>
        <v>0</v>
      </c>
      <c r="J27" s="111"/>
      <c r="K27" s="81">
        <f t="shared" si="3"/>
        <v>0</v>
      </c>
      <c r="L27" s="111"/>
      <c r="M27" s="81">
        <f t="shared" si="4"/>
        <v>0</v>
      </c>
      <c r="N27" s="111"/>
      <c r="O27" s="81">
        <f t="shared" si="5"/>
        <v>0</v>
      </c>
      <c r="P27" s="111"/>
      <c r="Q27" s="81">
        <f t="shared" si="6"/>
        <v>0</v>
      </c>
      <c r="R27" s="82">
        <f t="shared" si="7"/>
        <v>0</v>
      </c>
      <c r="S27" s="111"/>
      <c r="T27" s="81">
        <f t="shared" si="8"/>
        <v>0</v>
      </c>
      <c r="U27" s="166"/>
      <c r="V27" s="81">
        <f t="shared" si="1"/>
        <v>0</v>
      </c>
      <c r="W27" s="82">
        <f t="shared" si="2"/>
        <v>0</v>
      </c>
      <c r="X27" s="115"/>
    </row>
    <row r="28" spans="1:24" s="12" customFormat="1" hidden="1" x14ac:dyDescent="0.25">
      <c r="A28" s="79" t="str">
        <f t="shared" si="9"/>
        <v/>
      </c>
      <c r="B28" s="113"/>
      <c r="C28" s="107"/>
      <c r="D28" s="107"/>
      <c r="E28" s="108"/>
      <c r="F28" s="108"/>
      <c r="G28" s="109"/>
      <c r="H28" s="110"/>
      <c r="I28" s="80">
        <f t="shared" si="0"/>
        <v>0</v>
      </c>
      <c r="J28" s="111"/>
      <c r="K28" s="81">
        <f t="shared" si="3"/>
        <v>0</v>
      </c>
      <c r="L28" s="111"/>
      <c r="M28" s="81">
        <f t="shared" si="4"/>
        <v>0</v>
      </c>
      <c r="N28" s="111"/>
      <c r="O28" s="81">
        <f t="shared" si="5"/>
        <v>0</v>
      </c>
      <c r="P28" s="111"/>
      <c r="Q28" s="81">
        <f t="shared" si="6"/>
        <v>0</v>
      </c>
      <c r="R28" s="82">
        <f t="shared" si="7"/>
        <v>0</v>
      </c>
      <c r="S28" s="111"/>
      <c r="T28" s="81">
        <f t="shared" si="8"/>
        <v>0</v>
      </c>
      <c r="U28" s="166"/>
      <c r="V28" s="81">
        <f t="shared" si="1"/>
        <v>0</v>
      </c>
      <c r="W28" s="82">
        <f t="shared" si="2"/>
        <v>0</v>
      </c>
      <c r="X28" s="115"/>
    </row>
    <row r="29" spans="1:24" s="12" customFormat="1" hidden="1" x14ac:dyDescent="0.25">
      <c r="A29" s="79" t="str">
        <f t="shared" si="9"/>
        <v/>
      </c>
      <c r="B29" s="113"/>
      <c r="C29" s="107"/>
      <c r="D29" s="107"/>
      <c r="E29" s="108"/>
      <c r="F29" s="108"/>
      <c r="G29" s="109"/>
      <c r="H29" s="110"/>
      <c r="I29" s="80">
        <f t="shared" si="0"/>
        <v>0</v>
      </c>
      <c r="J29" s="111"/>
      <c r="K29" s="81">
        <f t="shared" si="3"/>
        <v>0</v>
      </c>
      <c r="L29" s="111"/>
      <c r="M29" s="81">
        <f t="shared" si="4"/>
        <v>0</v>
      </c>
      <c r="N29" s="111"/>
      <c r="O29" s="81">
        <f t="shared" si="5"/>
        <v>0</v>
      </c>
      <c r="P29" s="111"/>
      <c r="Q29" s="81">
        <f t="shared" si="6"/>
        <v>0</v>
      </c>
      <c r="R29" s="82">
        <f t="shared" si="7"/>
        <v>0</v>
      </c>
      <c r="S29" s="111"/>
      <c r="T29" s="81">
        <f t="shared" si="8"/>
        <v>0</v>
      </c>
      <c r="U29" s="166"/>
      <c r="V29" s="81">
        <f t="shared" si="1"/>
        <v>0</v>
      </c>
      <c r="W29" s="82">
        <f t="shared" si="2"/>
        <v>0</v>
      </c>
      <c r="X29" s="115"/>
    </row>
    <row r="30" spans="1:24" s="12" customFormat="1" hidden="1" x14ac:dyDescent="0.25">
      <c r="A30" s="79" t="str">
        <f t="shared" si="9"/>
        <v/>
      </c>
      <c r="B30" s="113"/>
      <c r="C30" s="107"/>
      <c r="D30" s="107"/>
      <c r="E30" s="108"/>
      <c r="F30" s="108"/>
      <c r="G30" s="109"/>
      <c r="H30" s="110"/>
      <c r="I30" s="80">
        <f t="shared" si="0"/>
        <v>0</v>
      </c>
      <c r="J30" s="111"/>
      <c r="K30" s="81">
        <f t="shared" si="3"/>
        <v>0</v>
      </c>
      <c r="L30" s="111"/>
      <c r="M30" s="81">
        <f t="shared" si="4"/>
        <v>0</v>
      </c>
      <c r="N30" s="111"/>
      <c r="O30" s="81">
        <f t="shared" si="5"/>
        <v>0</v>
      </c>
      <c r="P30" s="111"/>
      <c r="Q30" s="81">
        <f t="shared" si="6"/>
        <v>0</v>
      </c>
      <c r="R30" s="82">
        <f t="shared" si="7"/>
        <v>0</v>
      </c>
      <c r="S30" s="111"/>
      <c r="T30" s="81">
        <f t="shared" si="8"/>
        <v>0</v>
      </c>
      <c r="U30" s="166"/>
      <c r="V30" s="81">
        <f t="shared" si="1"/>
        <v>0</v>
      </c>
      <c r="W30" s="82">
        <f t="shared" si="2"/>
        <v>0</v>
      </c>
      <c r="X30" s="115"/>
    </row>
    <row r="31" spans="1:24" s="12" customFormat="1" hidden="1" x14ac:dyDescent="0.25">
      <c r="A31" s="79" t="str">
        <f t="shared" si="9"/>
        <v/>
      </c>
      <c r="B31" s="113"/>
      <c r="C31" s="107"/>
      <c r="D31" s="107"/>
      <c r="E31" s="108"/>
      <c r="F31" s="108"/>
      <c r="G31" s="109"/>
      <c r="H31" s="110"/>
      <c r="I31" s="80">
        <f t="shared" si="0"/>
        <v>0</v>
      </c>
      <c r="J31" s="111"/>
      <c r="K31" s="81">
        <f t="shared" si="3"/>
        <v>0</v>
      </c>
      <c r="L31" s="111"/>
      <c r="M31" s="81">
        <f t="shared" si="4"/>
        <v>0</v>
      </c>
      <c r="N31" s="111"/>
      <c r="O31" s="81">
        <f t="shared" si="5"/>
        <v>0</v>
      </c>
      <c r="P31" s="111"/>
      <c r="Q31" s="81">
        <f t="shared" si="6"/>
        <v>0</v>
      </c>
      <c r="R31" s="82">
        <f t="shared" si="7"/>
        <v>0</v>
      </c>
      <c r="S31" s="111"/>
      <c r="T31" s="81">
        <f t="shared" si="8"/>
        <v>0</v>
      </c>
      <c r="U31" s="166"/>
      <c r="V31" s="81">
        <f t="shared" si="1"/>
        <v>0</v>
      </c>
      <c r="W31" s="82">
        <f t="shared" si="2"/>
        <v>0</v>
      </c>
      <c r="X31" s="115"/>
    </row>
    <row r="32" spans="1:24" s="12" customFormat="1" hidden="1" x14ac:dyDescent="0.25">
      <c r="A32" s="79" t="str">
        <f t="shared" si="9"/>
        <v/>
      </c>
      <c r="B32" s="113"/>
      <c r="C32" s="107"/>
      <c r="D32" s="107"/>
      <c r="E32" s="108"/>
      <c r="F32" s="108"/>
      <c r="G32" s="109"/>
      <c r="H32" s="110"/>
      <c r="I32" s="80">
        <f t="shared" si="0"/>
        <v>0</v>
      </c>
      <c r="J32" s="111"/>
      <c r="K32" s="81">
        <f t="shared" si="3"/>
        <v>0</v>
      </c>
      <c r="L32" s="111"/>
      <c r="M32" s="81">
        <f t="shared" si="4"/>
        <v>0</v>
      </c>
      <c r="N32" s="111"/>
      <c r="O32" s="81">
        <f t="shared" si="5"/>
        <v>0</v>
      </c>
      <c r="P32" s="111"/>
      <c r="Q32" s="81">
        <f t="shared" si="6"/>
        <v>0</v>
      </c>
      <c r="R32" s="82">
        <f t="shared" si="7"/>
        <v>0</v>
      </c>
      <c r="S32" s="111"/>
      <c r="T32" s="81">
        <f t="shared" si="8"/>
        <v>0</v>
      </c>
      <c r="U32" s="166"/>
      <c r="V32" s="81">
        <f t="shared" si="1"/>
        <v>0</v>
      </c>
      <c r="W32" s="82">
        <f t="shared" si="2"/>
        <v>0</v>
      </c>
      <c r="X32" s="115"/>
    </row>
    <row r="33" spans="1:24" s="12" customFormat="1" hidden="1" x14ac:dyDescent="0.25">
      <c r="A33" s="79" t="str">
        <f t="shared" si="9"/>
        <v/>
      </c>
      <c r="B33" s="113"/>
      <c r="C33" s="107"/>
      <c r="D33" s="107"/>
      <c r="E33" s="108"/>
      <c r="F33" s="108"/>
      <c r="G33" s="109"/>
      <c r="H33" s="110"/>
      <c r="I33" s="80">
        <f t="shared" si="0"/>
        <v>0</v>
      </c>
      <c r="J33" s="111"/>
      <c r="K33" s="81">
        <f t="shared" si="3"/>
        <v>0</v>
      </c>
      <c r="L33" s="111"/>
      <c r="M33" s="81">
        <f t="shared" si="4"/>
        <v>0</v>
      </c>
      <c r="N33" s="111"/>
      <c r="O33" s="81">
        <f t="shared" si="5"/>
        <v>0</v>
      </c>
      <c r="P33" s="111"/>
      <c r="Q33" s="81">
        <f t="shared" si="6"/>
        <v>0</v>
      </c>
      <c r="R33" s="82">
        <f t="shared" si="7"/>
        <v>0</v>
      </c>
      <c r="S33" s="111"/>
      <c r="T33" s="81">
        <f t="shared" si="8"/>
        <v>0</v>
      </c>
      <c r="U33" s="166"/>
      <c r="V33" s="81">
        <f t="shared" si="1"/>
        <v>0</v>
      </c>
      <c r="W33" s="82">
        <f t="shared" si="2"/>
        <v>0</v>
      </c>
      <c r="X33" s="115"/>
    </row>
    <row r="34" spans="1:24" s="12" customFormat="1" hidden="1" x14ac:dyDescent="0.25">
      <c r="A34" s="79" t="str">
        <f t="shared" si="9"/>
        <v/>
      </c>
      <c r="B34" s="113"/>
      <c r="C34" s="107"/>
      <c r="D34" s="107"/>
      <c r="E34" s="108"/>
      <c r="F34" s="108"/>
      <c r="G34" s="109"/>
      <c r="H34" s="110"/>
      <c r="I34" s="80">
        <f t="shared" si="0"/>
        <v>0</v>
      </c>
      <c r="J34" s="111"/>
      <c r="K34" s="81">
        <f t="shared" si="3"/>
        <v>0</v>
      </c>
      <c r="L34" s="111"/>
      <c r="M34" s="81">
        <f t="shared" si="4"/>
        <v>0</v>
      </c>
      <c r="N34" s="111"/>
      <c r="O34" s="81">
        <f t="shared" si="5"/>
        <v>0</v>
      </c>
      <c r="P34" s="111"/>
      <c r="Q34" s="81">
        <f t="shared" si="6"/>
        <v>0</v>
      </c>
      <c r="R34" s="82">
        <f t="shared" si="7"/>
        <v>0</v>
      </c>
      <c r="S34" s="111"/>
      <c r="T34" s="81">
        <f t="shared" si="8"/>
        <v>0</v>
      </c>
      <c r="U34" s="166"/>
      <c r="V34" s="81">
        <f t="shared" si="1"/>
        <v>0</v>
      </c>
      <c r="W34" s="82">
        <f t="shared" si="2"/>
        <v>0</v>
      </c>
      <c r="X34" s="115"/>
    </row>
    <row r="35" spans="1:24" s="12" customFormat="1" hidden="1" x14ac:dyDescent="0.25">
      <c r="A35" s="79" t="str">
        <f t="shared" si="9"/>
        <v/>
      </c>
      <c r="B35" s="113"/>
      <c r="C35" s="107"/>
      <c r="D35" s="107"/>
      <c r="E35" s="108"/>
      <c r="F35" s="108"/>
      <c r="G35" s="109"/>
      <c r="H35" s="110"/>
      <c r="I35" s="80">
        <f t="shared" si="0"/>
        <v>0</v>
      </c>
      <c r="J35" s="111"/>
      <c r="K35" s="81">
        <f t="shared" si="3"/>
        <v>0</v>
      </c>
      <c r="L35" s="111"/>
      <c r="M35" s="81">
        <f t="shared" si="4"/>
        <v>0</v>
      </c>
      <c r="N35" s="111"/>
      <c r="O35" s="81">
        <f t="shared" si="5"/>
        <v>0</v>
      </c>
      <c r="P35" s="111"/>
      <c r="Q35" s="81">
        <f t="shared" si="6"/>
        <v>0</v>
      </c>
      <c r="R35" s="82">
        <f t="shared" si="7"/>
        <v>0</v>
      </c>
      <c r="S35" s="111"/>
      <c r="T35" s="81">
        <f t="shared" si="8"/>
        <v>0</v>
      </c>
      <c r="U35" s="166"/>
      <c r="V35" s="81">
        <f t="shared" si="1"/>
        <v>0</v>
      </c>
      <c r="W35" s="82">
        <f t="shared" si="2"/>
        <v>0</v>
      </c>
      <c r="X35" s="115"/>
    </row>
    <row r="36" spans="1:24" s="12" customFormat="1" hidden="1" x14ac:dyDescent="0.25">
      <c r="A36" s="79" t="str">
        <f t="shared" si="9"/>
        <v/>
      </c>
      <c r="B36" s="113"/>
      <c r="C36" s="107"/>
      <c r="D36" s="107"/>
      <c r="E36" s="108"/>
      <c r="F36" s="108"/>
      <c r="G36" s="109"/>
      <c r="H36" s="110"/>
      <c r="I36" s="80">
        <f t="shared" si="0"/>
        <v>0</v>
      </c>
      <c r="J36" s="111"/>
      <c r="K36" s="81">
        <f t="shared" si="3"/>
        <v>0</v>
      </c>
      <c r="L36" s="111"/>
      <c r="M36" s="81">
        <f t="shared" si="4"/>
        <v>0</v>
      </c>
      <c r="N36" s="111"/>
      <c r="O36" s="81">
        <f t="shared" si="5"/>
        <v>0</v>
      </c>
      <c r="P36" s="111"/>
      <c r="Q36" s="81">
        <f t="shared" si="6"/>
        <v>0</v>
      </c>
      <c r="R36" s="82">
        <f t="shared" si="7"/>
        <v>0</v>
      </c>
      <c r="S36" s="111"/>
      <c r="T36" s="81">
        <f t="shared" si="8"/>
        <v>0</v>
      </c>
      <c r="U36" s="166"/>
      <c r="V36" s="81">
        <f t="shared" si="1"/>
        <v>0</v>
      </c>
      <c r="W36" s="82">
        <f t="shared" si="2"/>
        <v>0</v>
      </c>
      <c r="X36" s="115"/>
    </row>
    <row r="37" spans="1:24" s="12" customFormat="1" hidden="1" x14ac:dyDescent="0.25">
      <c r="A37" s="79" t="str">
        <f t="shared" si="9"/>
        <v/>
      </c>
      <c r="B37" s="113"/>
      <c r="C37" s="107"/>
      <c r="D37" s="107"/>
      <c r="E37" s="108"/>
      <c r="F37" s="108"/>
      <c r="G37" s="109"/>
      <c r="H37" s="110"/>
      <c r="I37" s="80">
        <f t="shared" si="0"/>
        <v>0</v>
      </c>
      <c r="J37" s="111"/>
      <c r="K37" s="81">
        <f t="shared" si="3"/>
        <v>0</v>
      </c>
      <c r="L37" s="111"/>
      <c r="M37" s="81">
        <f t="shared" si="4"/>
        <v>0</v>
      </c>
      <c r="N37" s="111"/>
      <c r="O37" s="81">
        <f t="shared" si="5"/>
        <v>0</v>
      </c>
      <c r="P37" s="111"/>
      <c r="Q37" s="81">
        <f t="shared" si="6"/>
        <v>0</v>
      </c>
      <c r="R37" s="82">
        <f t="shared" si="7"/>
        <v>0</v>
      </c>
      <c r="S37" s="111"/>
      <c r="T37" s="81">
        <f t="shared" si="8"/>
        <v>0</v>
      </c>
      <c r="U37" s="166"/>
      <c r="V37" s="81">
        <f t="shared" si="1"/>
        <v>0</v>
      </c>
      <c r="W37" s="82">
        <f t="shared" si="2"/>
        <v>0</v>
      </c>
      <c r="X37" s="115"/>
    </row>
    <row r="38" spans="1:24" s="12" customFormat="1" hidden="1" x14ac:dyDescent="0.25">
      <c r="A38" s="79" t="str">
        <f t="shared" si="9"/>
        <v/>
      </c>
      <c r="B38" s="113"/>
      <c r="C38" s="107"/>
      <c r="D38" s="107"/>
      <c r="E38" s="108"/>
      <c r="F38" s="108"/>
      <c r="G38" s="109"/>
      <c r="H38" s="110"/>
      <c r="I38" s="80">
        <f t="shared" si="0"/>
        <v>0</v>
      </c>
      <c r="J38" s="111"/>
      <c r="K38" s="81">
        <f t="shared" si="3"/>
        <v>0</v>
      </c>
      <c r="L38" s="111"/>
      <c r="M38" s="81">
        <f t="shared" si="4"/>
        <v>0</v>
      </c>
      <c r="N38" s="111"/>
      <c r="O38" s="81">
        <f t="shared" si="5"/>
        <v>0</v>
      </c>
      <c r="P38" s="111"/>
      <c r="Q38" s="81">
        <f t="shared" si="6"/>
        <v>0</v>
      </c>
      <c r="R38" s="82">
        <f t="shared" si="7"/>
        <v>0</v>
      </c>
      <c r="S38" s="111"/>
      <c r="T38" s="81">
        <f t="shared" si="8"/>
        <v>0</v>
      </c>
      <c r="U38" s="166"/>
      <c r="V38" s="81">
        <f t="shared" si="1"/>
        <v>0</v>
      </c>
      <c r="W38" s="82">
        <f t="shared" si="2"/>
        <v>0</v>
      </c>
      <c r="X38" s="115"/>
    </row>
    <row r="39" spans="1:24" s="12" customFormat="1" hidden="1" x14ac:dyDescent="0.25">
      <c r="A39" s="79" t="str">
        <f t="shared" si="9"/>
        <v/>
      </c>
      <c r="B39" s="113"/>
      <c r="C39" s="107"/>
      <c r="D39" s="107"/>
      <c r="E39" s="108"/>
      <c r="F39" s="108"/>
      <c r="G39" s="109"/>
      <c r="H39" s="110"/>
      <c r="I39" s="80">
        <f t="shared" si="0"/>
        <v>0</v>
      </c>
      <c r="J39" s="111"/>
      <c r="K39" s="81">
        <f t="shared" si="3"/>
        <v>0</v>
      </c>
      <c r="L39" s="111"/>
      <c r="M39" s="81">
        <f t="shared" si="4"/>
        <v>0</v>
      </c>
      <c r="N39" s="111"/>
      <c r="O39" s="81">
        <f t="shared" si="5"/>
        <v>0</v>
      </c>
      <c r="P39" s="111"/>
      <c r="Q39" s="81">
        <f t="shared" si="6"/>
        <v>0</v>
      </c>
      <c r="R39" s="82">
        <f t="shared" si="7"/>
        <v>0</v>
      </c>
      <c r="S39" s="111"/>
      <c r="T39" s="81">
        <f t="shared" si="8"/>
        <v>0</v>
      </c>
      <c r="U39" s="166"/>
      <c r="V39" s="81">
        <f t="shared" si="1"/>
        <v>0</v>
      </c>
      <c r="W39" s="82">
        <f t="shared" si="2"/>
        <v>0</v>
      </c>
      <c r="X39" s="115"/>
    </row>
    <row r="40" spans="1:24" s="12" customFormat="1" hidden="1" x14ac:dyDescent="0.25">
      <c r="A40" s="79" t="str">
        <f t="shared" si="9"/>
        <v/>
      </c>
      <c r="B40" s="113"/>
      <c r="C40" s="107"/>
      <c r="D40" s="107"/>
      <c r="E40" s="108"/>
      <c r="F40" s="108"/>
      <c r="G40" s="109"/>
      <c r="H40" s="110"/>
      <c r="I40" s="80">
        <f t="shared" si="0"/>
        <v>0</v>
      </c>
      <c r="J40" s="111"/>
      <c r="K40" s="81">
        <f t="shared" si="3"/>
        <v>0</v>
      </c>
      <c r="L40" s="111"/>
      <c r="M40" s="81">
        <f t="shared" si="4"/>
        <v>0</v>
      </c>
      <c r="N40" s="111"/>
      <c r="O40" s="81">
        <f t="shared" si="5"/>
        <v>0</v>
      </c>
      <c r="P40" s="111"/>
      <c r="Q40" s="81">
        <f t="shared" si="6"/>
        <v>0</v>
      </c>
      <c r="R40" s="82">
        <f t="shared" si="7"/>
        <v>0</v>
      </c>
      <c r="S40" s="111"/>
      <c r="T40" s="81">
        <f t="shared" si="8"/>
        <v>0</v>
      </c>
      <c r="U40" s="166"/>
      <c r="V40" s="81">
        <f t="shared" si="1"/>
        <v>0</v>
      </c>
      <c r="W40" s="82">
        <f t="shared" si="2"/>
        <v>0</v>
      </c>
      <c r="X40" s="115"/>
    </row>
    <row r="41" spans="1:24" s="12" customFormat="1" hidden="1" x14ac:dyDescent="0.25">
      <c r="A41" s="79" t="str">
        <f t="shared" si="9"/>
        <v/>
      </c>
      <c r="B41" s="113"/>
      <c r="C41" s="107"/>
      <c r="D41" s="107"/>
      <c r="E41" s="108"/>
      <c r="F41" s="108"/>
      <c r="G41" s="109"/>
      <c r="H41" s="110"/>
      <c r="I41" s="80">
        <f t="shared" si="0"/>
        <v>0</v>
      </c>
      <c r="J41" s="111"/>
      <c r="K41" s="81">
        <f t="shared" si="3"/>
        <v>0</v>
      </c>
      <c r="L41" s="111"/>
      <c r="M41" s="81">
        <f t="shared" si="4"/>
        <v>0</v>
      </c>
      <c r="N41" s="111"/>
      <c r="O41" s="81">
        <f t="shared" si="5"/>
        <v>0</v>
      </c>
      <c r="P41" s="111"/>
      <c r="Q41" s="81">
        <f t="shared" si="6"/>
        <v>0</v>
      </c>
      <c r="R41" s="82">
        <f t="shared" si="7"/>
        <v>0</v>
      </c>
      <c r="S41" s="111"/>
      <c r="T41" s="81">
        <f t="shared" si="8"/>
        <v>0</v>
      </c>
      <c r="U41" s="166"/>
      <c r="V41" s="81">
        <f t="shared" si="1"/>
        <v>0</v>
      </c>
      <c r="W41" s="82">
        <f t="shared" si="2"/>
        <v>0</v>
      </c>
      <c r="X41" s="115"/>
    </row>
    <row r="42" spans="1:24" s="12" customFormat="1" hidden="1" x14ac:dyDescent="0.25">
      <c r="A42" s="79" t="str">
        <f t="shared" si="9"/>
        <v/>
      </c>
      <c r="B42" s="113"/>
      <c r="C42" s="107"/>
      <c r="D42" s="107"/>
      <c r="E42" s="108"/>
      <c r="F42" s="108"/>
      <c r="G42" s="109"/>
      <c r="H42" s="110"/>
      <c r="I42" s="80">
        <f t="shared" si="0"/>
        <v>0</v>
      </c>
      <c r="J42" s="111"/>
      <c r="K42" s="81">
        <f t="shared" si="3"/>
        <v>0</v>
      </c>
      <c r="L42" s="111"/>
      <c r="M42" s="81">
        <f t="shared" si="4"/>
        <v>0</v>
      </c>
      <c r="N42" s="111"/>
      <c r="O42" s="81">
        <f t="shared" si="5"/>
        <v>0</v>
      </c>
      <c r="P42" s="111"/>
      <c r="Q42" s="81">
        <f t="shared" si="6"/>
        <v>0</v>
      </c>
      <c r="R42" s="82">
        <f t="shared" si="7"/>
        <v>0</v>
      </c>
      <c r="S42" s="111"/>
      <c r="T42" s="81">
        <f t="shared" si="8"/>
        <v>0</v>
      </c>
      <c r="U42" s="166"/>
      <c r="V42" s="81">
        <f t="shared" si="1"/>
        <v>0</v>
      </c>
      <c r="W42" s="82">
        <f t="shared" si="2"/>
        <v>0</v>
      </c>
      <c r="X42" s="115"/>
    </row>
    <row r="43" spans="1:24" s="12" customFormat="1" hidden="1" x14ac:dyDescent="0.25">
      <c r="A43" s="79" t="str">
        <f t="shared" si="9"/>
        <v/>
      </c>
      <c r="B43" s="113"/>
      <c r="C43" s="107"/>
      <c r="D43" s="107"/>
      <c r="E43" s="108"/>
      <c r="F43" s="108"/>
      <c r="G43" s="109"/>
      <c r="H43" s="110"/>
      <c r="I43" s="80">
        <f t="shared" si="0"/>
        <v>0</v>
      </c>
      <c r="J43" s="111"/>
      <c r="K43" s="81">
        <f t="shared" si="3"/>
        <v>0</v>
      </c>
      <c r="L43" s="111"/>
      <c r="M43" s="81">
        <f t="shared" si="4"/>
        <v>0</v>
      </c>
      <c r="N43" s="111"/>
      <c r="O43" s="81">
        <f t="shared" si="5"/>
        <v>0</v>
      </c>
      <c r="P43" s="111"/>
      <c r="Q43" s="81">
        <f t="shared" si="6"/>
        <v>0</v>
      </c>
      <c r="R43" s="82">
        <f t="shared" si="7"/>
        <v>0</v>
      </c>
      <c r="S43" s="111"/>
      <c r="T43" s="81">
        <f t="shared" si="8"/>
        <v>0</v>
      </c>
      <c r="U43" s="166"/>
      <c r="V43" s="81">
        <f t="shared" si="1"/>
        <v>0</v>
      </c>
      <c r="W43" s="82">
        <f t="shared" si="2"/>
        <v>0</v>
      </c>
      <c r="X43" s="115"/>
    </row>
    <row r="44" spans="1:24" s="12" customFormat="1" hidden="1" x14ac:dyDescent="0.25">
      <c r="A44" s="79" t="str">
        <f t="shared" si="9"/>
        <v/>
      </c>
      <c r="B44" s="113"/>
      <c r="C44" s="107"/>
      <c r="D44" s="107"/>
      <c r="E44" s="108"/>
      <c r="F44" s="108"/>
      <c r="G44" s="109"/>
      <c r="H44" s="110"/>
      <c r="I44" s="80">
        <f t="shared" ref="I44:I75" si="10">H44*G44</f>
        <v>0</v>
      </c>
      <c r="J44" s="111"/>
      <c r="K44" s="81">
        <f t="shared" si="3"/>
        <v>0</v>
      </c>
      <c r="L44" s="111"/>
      <c r="M44" s="81">
        <f t="shared" si="4"/>
        <v>0</v>
      </c>
      <c r="N44" s="111"/>
      <c r="O44" s="81">
        <f t="shared" si="5"/>
        <v>0</v>
      </c>
      <c r="P44" s="111"/>
      <c r="Q44" s="81">
        <f t="shared" si="6"/>
        <v>0</v>
      </c>
      <c r="R44" s="82">
        <f t="shared" si="7"/>
        <v>0</v>
      </c>
      <c r="S44" s="111"/>
      <c r="T44" s="81">
        <f t="shared" si="8"/>
        <v>0</v>
      </c>
      <c r="U44" s="166"/>
      <c r="V44" s="81">
        <f t="shared" ref="V44:V75" si="11">I44*U44</f>
        <v>0</v>
      </c>
      <c r="W44" s="82">
        <f t="shared" ref="W44:W75" si="12">T44+R44+I44+V44</f>
        <v>0</v>
      </c>
      <c r="X44" s="115"/>
    </row>
    <row r="45" spans="1:24" s="12" customFormat="1" hidden="1" x14ac:dyDescent="0.25">
      <c r="A45" s="79" t="str">
        <f t="shared" si="9"/>
        <v/>
      </c>
      <c r="B45" s="113"/>
      <c r="C45" s="107"/>
      <c r="D45" s="107"/>
      <c r="E45" s="108"/>
      <c r="F45" s="108"/>
      <c r="G45" s="109"/>
      <c r="H45" s="110"/>
      <c r="I45" s="80">
        <f t="shared" si="10"/>
        <v>0</v>
      </c>
      <c r="J45" s="111"/>
      <c r="K45" s="81">
        <f t="shared" si="3"/>
        <v>0</v>
      </c>
      <c r="L45" s="111"/>
      <c r="M45" s="81">
        <f t="shared" si="4"/>
        <v>0</v>
      </c>
      <c r="N45" s="111"/>
      <c r="O45" s="81">
        <f t="shared" si="5"/>
        <v>0</v>
      </c>
      <c r="P45" s="111"/>
      <c r="Q45" s="81">
        <f t="shared" si="6"/>
        <v>0</v>
      </c>
      <c r="R45" s="82">
        <f t="shared" si="7"/>
        <v>0</v>
      </c>
      <c r="S45" s="111"/>
      <c r="T45" s="81">
        <f t="shared" si="8"/>
        <v>0</v>
      </c>
      <c r="U45" s="166"/>
      <c r="V45" s="81">
        <f t="shared" si="11"/>
        <v>0</v>
      </c>
      <c r="W45" s="82">
        <f t="shared" si="12"/>
        <v>0</v>
      </c>
      <c r="X45" s="115"/>
    </row>
    <row r="46" spans="1:24" s="12" customFormat="1" hidden="1" x14ac:dyDescent="0.25">
      <c r="A46" s="79" t="str">
        <f t="shared" si="9"/>
        <v/>
      </c>
      <c r="B46" s="113"/>
      <c r="C46" s="107"/>
      <c r="D46" s="107"/>
      <c r="E46" s="108"/>
      <c r="F46" s="108"/>
      <c r="G46" s="109"/>
      <c r="H46" s="110"/>
      <c r="I46" s="80">
        <f t="shared" si="10"/>
        <v>0</v>
      </c>
      <c r="J46" s="111"/>
      <c r="K46" s="81">
        <f t="shared" si="3"/>
        <v>0</v>
      </c>
      <c r="L46" s="111"/>
      <c r="M46" s="81">
        <f t="shared" si="4"/>
        <v>0</v>
      </c>
      <c r="N46" s="111"/>
      <c r="O46" s="81">
        <f t="shared" si="5"/>
        <v>0</v>
      </c>
      <c r="P46" s="111"/>
      <c r="Q46" s="81">
        <f t="shared" si="6"/>
        <v>0</v>
      </c>
      <c r="R46" s="82">
        <f t="shared" si="7"/>
        <v>0</v>
      </c>
      <c r="S46" s="111"/>
      <c r="T46" s="81">
        <f t="shared" si="8"/>
        <v>0</v>
      </c>
      <c r="U46" s="166"/>
      <c r="V46" s="81">
        <f t="shared" si="11"/>
        <v>0</v>
      </c>
      <c r="W46" s="82">
        <f t="shared" si="12"/>
        <v>0</v>
      </c>
      <c r="X46" s="115"/>
    </row>
    <row r="47" spans="1:24" s="12" customFormat="1" hidden="1" x14ac:dyDescent="0.25">
      <c r="A47" s="79" t="str">
        <f t="shared" si="9"/>
        <v/>
      </c>
      <c r="B47" s="113"/>
      <c r="C47" s="107"/>
      <c r="D47" s="107"/>
      <c r="E47" s="108"/>
      <c r="F47" s="108"/>
      <c r="G47" s="109"/>
      <c r="H47" s="110"/>
      <c r="I47" s="80">
        <f t="shared" si="10"/>
        <v>0</v>
      </c>
      <c r="J47" s="111"/>
      <c r="K47" s="81">
        <f t="shared" si="3"/>
        <v>0</v>
      </c>
      <c r="L47" s="111"/>
      <c r="M47" s="81">
        <f t="shared" si="4"/>
        <v>0</v>
      </c>
      <c r="N47" s="111"/>
      <c r="O47" s="81">
        <f t="shared" si="5"/>
        <v>0</v>
      </c>
      <c r="P47" s="111"/>
      <c r="Q47" s="81">
        <f t="shared" si="6"/>
        <v>0</v>
      </c>
      <c r="R47" s="82">
        <f t="shared" si="7"/>
        <v>0</v>
      </c>
      <c r="S47" s="111"/>
      <c r="T47" s="81">
        <f t="shared" si="8"/>
        <v>0</v>
      </c>
      <c r="U47" s="166"/>
      <c r="V47" s="81">
        <f t="shared" si="11"/>
        <v>0</v>
      </c>
      <c r="W47" s="82">
        <f t="shared" si="12"/>
        <v>0</v>
      </c>
      <c r="X47" s="115"/>
    </row>
    <row r="48" spans="1:24" s="12" customFormat="1" hidden="1" x14ac:dyDescent="0.25">
      <c r="A48" s="79" t="str">
        <f t="shared" si="9"/>
        <v/>
      </c>
      <c r="B48" s="113"/>
      <c r="C48" s="107"/>
      <c r="D48" s="107"/>
      <c r="E48" s="108"/>
      <c r="F48" s="108"/>
      <c r="G48" s="109"/>
      <c r="H48" s="110"/>
      <c r="I48" s="80">
        <f t="shared" si="10"/>
        <v>0</v>
      </c>
      <c r="J48" s="111"/>
      <c r="K48" s="81">
        <f t="shared" si="3"/>
        <v>0</v>
      </c>
      <c r="L48" s="111"/>
      <c r="M48" s="81">
        <f t="shared" si="4"/>
        <v>0</v>
      </c>
      <c r="N48" s="111"/>
      <c r="O48" s="81">
        <f t="shared" si="5"/>
        <v>0</v>
      </c>
      <c r="P48" s="111"/>
      <c r="Q48" s="81">
        <f t="shared" si="6"/>
        <v>0</v>
      </c>
      <c r="R48" s="82">
        <f t="shared" si="7"/>
        <v>0</v>
      </c>
      <c r="S48" s="111"/>
      <c r="T48" s="81">
        <f t="shared" si="8"/>
        <v>0</v>
      </c>
      <c r="U48" s="166"/>
      <c r="V48" s="81">
        <f t="shared" si="11"/>
        <v>0</v>
      </c>
      <c r="W48" s="82">
        <f t="shared" si="12"/>
        <v>0</v>
      </c>
      <c r="X48" s="115"/>
    </row>
    <row r="49" spans="1:24" s="12" customFormat="1" hidden="1" x14ac:dyDescent="0.25">
      <c r="A49" s="79" t="str">
        <f t="shared" si="9"/>
        <v/>
      </c>
      <c r="B49" s="113"/>
      <c r="C49" s="107"/>
      <c r="D49" s="107"/>
      <c r="E49" s="108"/>
      <c r="F49" s="108"/>
      <c r="G49" s="109"/>
      <c r="H49" s="110"/>
      <c r="I49" s="80">
        <f t="shared" si="10"/>
        <v>0</v>
      </c>
      <c r="J49" s="111"/>
      <c r="K49" s="81">
        <f t="shared" si="3"/>
        <v>0</v>
      </c>
      <c r="L49" s="111"/>
      <c r="M49" s="81">
        <f t="shared" si="4"/>
        <v>0</v>
      </c>
      <c r="N49" s="111"/>
      <c r="O49" s="81">
        <f t="shared" si="5"/>
        <v>0</v>
      </c>
      <c r="P49" s="111"/>
      <c r="Q49" s="81">
        <f t="shared" si="6"/>
        <v>0</v>
      </c>
      <c r="R49" s="82">
        <f t="shared" si="7"/>
        <v>0</v>
      </c>
      <c r="S49" s="111"/>
      <c r="T49" s="81">
        <f t="shared" si="8"/>
        <v>0</v>
      </c>
      <c r="U49" s="166"/>
      <c r="V49" s="81">
        <f t="shared" si="11"/>
        <v>0</v>
      </c>
      <c r="W49" s="82">
        <f t="shared" si="12"/>
        <v>0</v>
      </c>
      <c r="X49" s="115"/>
    </row>
    <row r="50" spans="1:24" s="12" customFormat="1" hidden="1" x14ac:dyDescent="0.25">
      <c r="A50" s="79" t="str">
        <f t="shared" si="9"/>
        <v/>
      </c>
      <c r="B50" s="113"/>
      <c r="C50" s="107"/>
      <c r="D50" s="107"/>
      <c r="E50" s="108"/>
      <c r="F50" s="108"/>
      <c r="G50" s="109"/>
      <c r="H50" s="110"/>
      <c r="I50" s="80">
        <f t="shared" si="10"/>
        <v>0</v>
      </c>
      <c r="J50" s="111"/>
      <c r="K50" s="81">
        <f t="shared" si="3"/>
        <v>0</v>
      </c>
      <c r="L50" s="111"/>
      <c r="M50" s="81">
        <f t="shared" si="4"/>
        <v>0</v>
      </c>
      <c r="N50" s="111"/>
      <c r="O50" s="81">
        <f t="shared" si="5"/>
        <v>0</v>
      </c>
      <c r="P50" s="111"/>
      <c r="Q50" s="81">
        <f t="shared" si="6"/>
        <v>0</v>
      </c>
      <c r="R50" s="82">
        <f t="shared" si="7"/>
        <v>0</v>
      </c>
      <c r="S50" s="111"/>
      <c r="T50" s="81">
        <f t="shared" si="8"/>
        <v>0</v>
      </c>
      <c r="U50" s="166"/>
      <c r="V50" s="81">
        <f t="shared" si="11"/>
        <v>0</v>
      </c>
      <c r="W50" s="82">
        <f t="shared" si="12"/>
        <v>0</v>
      </c>
      <c r="X50" s="115"/>
    </row>
    <row r="51" spans="1:24" s="12" customFormat="1" hidden="1" x14ac:dyDescent="0.25">
      <c r="A51" s="79" t="str">
        <f t="shared" si="9"/>
        <v/>
      </c>
      <c r="B51" s="113"/>
      <c r="C51" s="107"/>
      <c r="D51" s="107"/>
      <c r="E51" s="108"/>
      <c r="F51" s="108"/>
      <c r="G51" s="109"/>
      <c r="H51" s="110"/>
      <c r="I51" s="80">
        <f t="shared" si="10"/>
        <v>0</v>
      </c>
      <c r="J51" s="111"/>
      <c r="K51" s="81">
        <f t="shared" si="3"/>
        <v>0</v>
      </c>
      <c r="L51" s="111"/>
      <c r="M51" s="81">
        <f t="shared" si="4"/>
        <v>0</v>
      </c>
      <c r="N51" s="111"/>
      <c r="O51" s="81">
        <f t="shared" si="5"/>
        <v>0</v>
      </c>
      <c r="P51" s="111"/>
      <c r="Q51" s="81">
        <f t="shared" si="6"/>
        <v>0</v>
      </c>
      <c r="R51" s="82">
        <f t="shared" si="7"/>
        <v>0</v>
      </c>
      <c r="S51" s="111"/>
      <c r="T51" s="81">
        <f t="shared" si="8"/>
        <v>0</v>
      </c>
      <c r="U51" s="166"/>
      <c r="V51" s="81">
        <f t="shared" si="11"/>
        <v>0</v>
      </c>
      <c r="W51" s="82">
        <f t="shared" si="12"/>
        <v>0</v>
      </c>
      <c r="X51" s="115"/>
    </row>
    <row r="52" spans="1:24" s="12" customFormat="1" hidden="1" x14ac:dyDescent="0.25">
      <c r="A52" s="79" t="str">
        <f t="shared" si="9"/>
        <v/>
      </c>
      <c r="B52" s="113"/>
      <c r="C52" s="107"/>
      <c r="D52" s="107"/>
      <c r="E52" s="108"/>
      <c r="F52" s="108"/>
      <c r="G52" s="109"/>
      <c r="H52" s="110"/>
      <c r="I52" s="80">
        <f t="shared" si="10"/>
        <v>0</v>
      </c>
      <c r="J52" s="111"/>
      <c r="K52" s="81">
        <f t="shared" si="3"/>
        <v>0</v>
      </c>
      <c r="L52" s="111"/>
      <c r="M52" s="81">
        <f t="shared" si="4"/>
        <v>0</v>
      </c>
      <c r="N52" s="111"/>
      <c r="O52" s="81">
        <f t="shared" si="5"/>
        <v>0</v>
      </c>
      <c r="P52" s="111"/>
      <c r="Q52" s="81">
        <f t="shared" si="6"/>
        <v>0</v>
      </c>
      <c r="R52" s="82">
        <f t="shared" si="7"/>
        <v>0</v>
      </c>
      <c r="S52" s="111"/>
      <c r="T52" s="81">
        <f t="shared" si="8"/>
        <v>0</v>
      </c>
      <c r="U52" s="166"/>
      <c r="V52" s="81">
        <f t="shared" si="11"/>
        <v>0</v>
      </c>
      <c r="W52" s="82">
        <f t="shared" si="12"/>
        <v>0</v>
      </c>
      <c r="X52" s="115"/>
    </row>
    <row r="53" spans="1:24" s="12" customFormat="1" hidden="1" x14ac:dyDescent="0.25">
      <c r="A53" s="79" t="str">
        <f t="shared" si="9"/>
        <v/>
      </c>
      <c r="B53" s="113"/>
      <c r="C53" s="107"/>
      <c r="D53" s="107"/>
      <c r="E53" s="108"/>
      <c r="F53" s="108"/>
      <c r="G53" s="109"/>
      <c r="H53" s="110"/>
      <c r="I53" s="80">
        <f t="shared" si="10"/>
        <v>0</v>
      </c>
      <c r="J53" s="111"/>
      <c r="K53" s="81">
        <f t="shared" si="3"/>
        <v>0</v>
      </c>
      <c r="L53" s="111"/>
      <c r="M53" s="81">
        <f t="shared" si="4"/>
        <v>0</v>
      </c>
      <c r="N53" s="111"/>
      <c r="O53" s="81">
        <f t="shared" si="5"/>
        <v>0</v>
      </c>
      <c r="P53" s="111"/>
      <c r="Q53" s="81">
        <f t="shared" si="6"/>
        <v>0</v>
      </c>
      <c r="R53" s="82">
        <f t="shared" si="7"/>
        <v>0</v>
      </c>
      <c r="S53" s="111"/>
      <c r="T53" s="81">
        <f t="shared" si="8"/>
        <v>0</v>
      </c>
      <c r="U53" s="166"/>
      <c r="V53" s="81">
        <f t="shared" si="11"/>
        <v>0</v>
      </c>
      <c r="W53" s="82">
        <f t="shared" si="12"/>
        <v>0</v>
      </c>
      <c r="X53" s="115"/>
    </row>
    <row r="54" spans="1:24" s="12" customFormat="1" hidden="1" x14ac:dyDescent="0.25">
      <c r="A54" s="79" t="str">
        <f t="shared" si="9"/>
        <v/>
      </c>
      <c r="B54" s="113"/>
      <c r="C54" s="107"/>
      <c r="D54" s="107"/>
      <c r="E54" s="108"/>
      <c r="F54" s="108"/>
      <c r="G54" s="109"/>
      <c r="H54" s="110"/>
      <c r="I54" s="80">
        <f t="shared" si="10"/>
        <v>0</v>
      </c>
      <c r="J54" s="111"/>
      <c r="K54" s="81">
        <f t="shared" si="3"/>
        <v>0</v>
      </c>
      <c r="L54" s="111"/>
      <c r="M54" s="81">
        <f t="shared" si="4"/>
        <v>0</v>
      </c>
      <c r="N54" s="111"/>
      <c r="O54" s="81">
        <f t="shared" si="5"/>
        <v>0</v>
      </c>
      <c r="P54" s="111"/>
      <c r="Q54" s="81">
        <f t="shared" si="6"/>
        <v>0</v>
      </c>
      <c r="R54" s="82">
        <f t="shared" si="7"/>
        <v>0</v>
      </c>
      <c r="S54" s="111"/>
      <c r="T54" s="81">
        <f t="shared" si="8"/>
        <v>0</v>
      </c>
      <c r="U54" s="166"/>
      <c r="V54" s="81">
        <f t="shared" si="11"/>
        <v>0</v>
      </c>
      <c r="W54" s="82">
        <f t="shared" si="12"/>
        <v>0</v>
      </c>
      <c r="X54" s="115"/>
    </row>
    <row r="55" spans="1:24" s="12" customFormat="1" hidden="1" x14ac:dyDescent="0.25">
      <c r="A55" s="79" t="str">
        <f t="shared" si="9"/>
        <v/>
      </c>
      <c r="B55" s="113"/>
      <c r="C55" s="107"/>
      <c r="D55" s="107"/>
      <c r="E55" s="108"/>
      <c r="F55" s="108"/>
      <c r="G55" s="109"/>
      <c r="H55" s="110"/>
      <c r="I55" s="80">
        <f t="shared" si="10"/>
        <v>0</v>
      </c>
      <c r="J55" s="111"/>
      <c r="K55" s="81">
        <f t="shared" si="3"/>
        <v>0</v>
      </c>
      <c r="L55" s="111"/>
      <c r="M55" s="81">
        <f t="shared" si="4"/>
        <v>0</v>
      </c>
      <c r="N55" s="111"/>
      <c r="O55" s="81">
        <f t="shared" si="5"/>
        <v>0</v>
      </c>
      <c r="P55" s="111"/>
      <c r="Q55" s="81">
        <f t="shared" si="6"/>
        <v>0</v>
      </c>
      <c r="R55" s="82">
        <f t="shared" si="7"/>
        <v>0</v>
      </c>
      <c r="S55" s="111"/>
      <c r="T55" s="81">
        <f t="shared" si="8"/>
        <v>0</v>
      </c>
      <c r="U55" s="166"/>
      <c r="V55" s="81">
        <f t="shared" si="11"/>
        <v>0</v>
      </c>
      <c r="W55" s="82">
        <f t="shared" si="12"/>
        <v>0</v>
      </c>
      <c r="X55" s="115"/>
    </row>
    <row r="56" spans="1:24" s="12" customFormat="1" hidden="1" x14ac:dyDescent="0.25">
      <c r="A56" s="79" t="str">
        <f t="shared" si="9"/>
        <v/>
      </c>
      <c r="B56" s="113"/>
      <c r="C56" s="107"/>
      <c r="D56" s="107"/>
      <c r="E56" s="108"/>
      <c r="F56" s="108"/>
      <c r="G56" s="109"/>
      <c r="H56" s="110"/>
      <c r="I56" s="80">
        <f t="shared" si="10"/>
        <v>0</v>
      </c>
      <c r="J56" s="111"/>
      <c r="K56" s="81">
        <f t="shared" si="3"/>
        <v>0</v>
      </c>
      <c r="L56" s="111"/>
      <c r="M56" s="81">
        <f t="shared" si="4"/>
        <v>0</v>
      </c>
      <c r="N56" s="111"/>
      <c r="O56" s="81">
        <f t="shared" si="5"/>
        <v>0</v>
      </c>
      <c r="P56" s="111"/>
      <c r="Q56" s="81">
        <f t="shared" si="6"/>
        <v>0</v>
      </c>
      <c r="R56" s="82">
        <f t="shared" si="7"/>
        <v>0</v>
      </c>
      <c r="S56" s="111"/>
      <c r="T56" s="81">
        <f t="shared" si="8"/>
        <v>0</v>
      </c>
      <c r="U56" s="166"/>
      <c r="V56" s="81">
        <f t="shared" si="11"/>
        <v>0</v>
      </c>
      <c r="W56" s="82">
        <f t="shared" si="12"/>
        <v>0</v>
      </c>
      <c r="X56" s="115"/>
    </row>
    <row r="57" spans="1:24" s="12" customFormat="1" hidden="1" x14ac:dyDescent="0.25">
      <c r="A57" s="79" t="str">
        <f t="shared" si="9"/>
        <v/>
      </c>
      <c r="B57" s="113"/>
      <c r="C57" s="107"/>
      <c r="D57" s="107"/>
      <c r="E57" s="108"/>
      <c r="F57" s="108"/>
      <c r="G57" s="109"/>
      <c r="H57" s="110"/>
      <c r="I57" s="80">
        <f t="shared" si="10"/>
        <v>0</v>
      </c>
      <c r="J57" s="111"/>
      <c r="K57" s="81">
        <f t="shared" si="3"/>
        <v>0</v>
      </c>
      <c r="L57" s="111"/>
      <c r="M57" s="81">
        <f t="shared" si="4"/>
        <v>0</v>
      </c>
      <c r="N57" s="111"/>
      <c r="O57" s="81">
        <f t="shared" si="5"/>
        <v>0</v>
      </c>
      <c r="P57" s="111"/>
      <c r="Q57" s="81">
        <f t="shared" si="6"/>
        <v>0</v>
      </c>
      <c r="R57" s="82">
        <f t="shared" si="7"/>
        <v>0</v>
      </c>
      <c r="S57" s="111"/>
      <c r="T57" s="81">
        <f t="shared" si="8"/>
        <v>0</v>
      </c>
      <c r="U57" s="166"/>
      <c r="V57" s="81">
        <f t="shared" si="11"/>
        <v>0</v>
      </c>
      <c r="W57" s="82">
        <f t="shared" si="12"/>
        <v>0</v>
      </c>
      <c r="X57" s="115"/>
    </row>
    <row r="58" spans="1:24" s="12" customFormat="1" hidden="1" x14ac:dyDescent="0.25">
      <c r="A58" s="79" t="str">
        <f t="shared" si="9"/>
        <v/>
      </c>
      <c r="B58" s="113"/>
      <c r="C58" s="107"/>
      <c r="D58" s="107"/>
      <c r="E58" s="108"/>
      <c r="F58" s="108"/>
      <c r="G58" s="109"/>
      <c r="H58" s="110"/>
      <c r="I58" s="80">
        <f t="shared" si="10"/>
        <v>0</v>
      </c>
      <c r="J58" s="111"/>
      <c r="K58" s="81">
        <f t="shared" si="3"/>
        <v>0</v>
      </c>
      <c r="L58" s="111"/>
      <c r="M58" s="81">
        <f t="shared" si="4"/>
        <v>0</v>
      </c>
      <c r="N58" s="111"/>
      <c r="O58" s="81">
        <f t="shared" si="5"/>
        <v>0</v>
      </c>
      <c r="P58" s="111"/>
      <c r="Q58" s="81">
        <f t="shared" si="6"/>
        <v>0</v>
      </c>
      <c r="R58" s="82">
        <f t="shared" si="7"/>
        <v>0</v>
      </c>
      <c r="S58" s="111"/>
      <c r="T58" s="81">
        <f t="shared" si="8"/>
        <v>0</v>
      </c>
      <c r="U58" s="166"/>
      <c r="V58" s="81">
        <f t="shared" si="11"/>
        <v>0</v>
      </c>
      <c r="W58" s="82">
        <f t="shared" si="12"/>
        <v>0</v>
      </c>
      <c r="X58" s="115"/>
    </row>
    <row r="59" spans="1:24" s="12" customFormat="1" hidden="1" x14ac:dyDescent="0.25">
      <c r="A59" s="79" t="str">
        <f t="shared" si="9"/>
        <v/>
      </c>
      <c r="B59" s="113"/>
      <c r="C59" s="107"/>
      <c r="D59" s="107"/>
      <c r="E59" s="108"/>
      <c r="F59" s="108"/>
      <c r="G59" s="109"/>
      <c r="H59" s="110"/>
      <c r="I59" s="80">
        <f t="shared" si="10"/>
        <v>0</v>
      </c>
      <c r="J59" s="111"/>
      <c r="K59" s="81">
        <f t="shared" si="3"/>
        <v>0</v>
      </c>
      <c r="L59" s="111"/>
      <c r="M59" s="81">
        <f t="shared" si="4"/>
        <v>0</v>
      </c>
      <c r="N59" s="111"/>
      <c r="O59" s="81">
        <f t="shared" si="5"/>
        <v>0</v>
      </c>
      <c r="P59" s="111"/>
      <c r="Q59" s="81">
        <f t="shared" si="6"/>
        <v>0</v>
      </c>
      <c r="R59" s="82">
        <f t="shared" si="7"/>
        <v>0</v>
      </c>
      <c r="S59" s="111"/>
      <c r="T59" s="81">
        <f t="shared" si="8"/>
        <v>0</v>
      </c>
      <c r="U59" s="166"/>
      <c r="V59" s="81">
        <f t="shared" si="11"/>
        <v>0</v>
      </c>
      <c r="W59" s="82">
        <f t="shared" si="12"/>
        <v>0</v>
      </c>
      <c r="X59" s="115"/>
    </row>
    <row r="60" spans="1:24" s="12" customFormat="1" hidden="1" x14ac:dyDescent="0.25">
      <c r="A60" s="79" t="str">
        <f t="shared" si="9"/>
        <v/>
      </c>
      <c r="B60" s="113"/>
      <c r="C60" s="107"/>
      <c r="D60" s="107"/>
      <c r="E60" s="108"/>
      <c r="F60" s="108"/>
      <c r="G60" s="109"/>
      <c r="H60" s="110"/>
      <c r="I60" s="80">
        <f t="shared" si="10"/>
        <v>0</v>
      </c>
      <c r="J60" s="111"/>
      <c r="K60" s="81">
        <f t="shared" si="3"/>
        <v>0</v>
      </c>
      <c r="L60" s="111"/>
      <c r="M60" s="81">
        <f t="shared" si="4"/>
        <v>0</v>
      </c>
      <c r="N60" s="111"/>
      <c r="O60" s="81">
        <f t="shared" si="5"/>
        <v>0</v>
      </c>
      <c r="P60" s="111"/>
      <c r="Q60" s="81">
        <f t="shared" si="6"/>
        <v>0</v>
      </c>
      <c r="R60" s="82">
        <f t="shared" si="7"/>
        <v>0</v>
      </c>
      <c r="S60" s="111"/>
      <c r="T60" s="81">
        <f t="shared" si="8"/>
        <v>0</v>
      </c>
      <c r="U60" s="166"/>
      <c r="V60" s="81">
        <f t="shared" si="11"/>
        <v>0</v>
      </c>
      <c r="W60" s="82">
        <f t="shared" si="12"/>
        <v>0</v>
      </c>
      <c r="X60" s="115"/>
    </row>
    <row r="61" spans="1:24" s="12" customFormat="1" hidden="1" x14ac:dyDescent="0.25">
      <c r="A61" s="79" t="str">
        <f t="shared" si="9"/>
        <v/>
      </c>
      <c r="B61" s="113"/>
      <c r="C61" s="107"/>
      <c r="D61" s="107"/>
      <c r="E61" s="108"/>
      <c r="F61" s="108"/>
      <c r="G61" s="109"/>
      <c r="H61" s="110"/>
      <c r="I61" s="80">
        <f t="shared" si="10"/>
        <v>0</v>
      </c>
      <c r="J61" s="111"/>
      <c r="K61" s="81">
        <f t="shared" si="3"/>
        <v>0</v>
      </c>
      <c r="L61" s="111"/>
      <c r="M61" s="81">
        <f t="shared" si="4"/>
        <v>0</v>
      </c>
      <c r="N61" s="111"/>
      <c r="O61" s="81">
        <f t="shared" si="5"/>
        <v>0</v>
      </c>
      <c r="P61" s="111"/>
      <c r="Q61" s="81">
        <f t="shared" si="6"/>
        <v>0</v>
      </c>
      <c r="R61" s="82">
        <f t="shared" si="7"/>
        <v>0</v>
      </c>
      <c r="S61" s="111"/>
      <c r="T61" s="81">
        <f t="shared" si="8"/>
        <v>0</v>
      </c>
      <c r="U61" s="166"/>
      <c r="V61" s="81">
        <f t="shared" si="11"/>
        <v>0</v>
      </c>
      <c r="W61" s="82">
        <f t="shared" si="12"/>
        <v>0</v>
      </c>
      <c r="X61" s="115"/>
    </row>
    <row r="62" spans="1:24" s="12" customFormat="1" hidden="1" x14ac:dyDescent="0.25">
      <c r="A62" s="79" t="str">
        <f t="shared" si="9"/>
        <v/>
      </c>
      <c r="B62" s="113"/>
      <c r="C62" s="107"/>
      <c r="D62" s="107"/>
      <c r="E62" s="108"/>
      <c r="F62" s="108"/>
      <c r="G62" s="109"/>
      <c r="H62" s="110"/>
      <c r="I62" s="80">
        <f t="shared" si="10"/>
        <v>0</v>
      </c>
      <c r="J62" s="111"/>
      <c r="K62" s="81">
        <f t="shared" si="3"/>
        <v>0</v>
      </c>
      <c r="L62" s="111"/>
      <c r="M62" s="81">
        <f t="shared" si="4"/>
        <v>0</v>
      </c>
      <c r="N62" s="111"/>
      <c r="O62" s="81">
        <f t="shared" si="5"/>
        <v>0</v>
      </c>
      <c r="P62" s="111"/>
      <c r="Q62" s="81">
        <f t="shared" si="6"/>
        <v>0</v>
      </c>
      <c r="R62" s="82">
        <f t="shared" si="7"/>
        <v>0</v>
      </c>
      <c r="S62" s="111"/>
      <c r="T62" s="81">
        <f t="shared" si="8"/>
        <v>0</v>
      </c>
      <c r="U62" s="166"/>
      <c r="V62" s="81">
        <f t="shared" si="11"/>
        <v>0</v>
      </c>
      <c r="W62" s="82">
        <f t="shared" si="12"/>
        <v>0</v>
      </c>
      <c r="X62" s="115"/>
    </row>
    <row r="63" spans="1:24" s="12" customFormat="1" hidden="1" x14ac:dyDescent="0.25">
      <c r="A63" s="79" t="str">
        <f t="shared" si="9"/>
        <v/>
      </c>
      <c r="B63" s="113"/>
      <c r="C63" s="107"/>
      <c r="D63" s="107"/>
      <c r="E63" s="108"/>
      <c r="F63" s="108"/>
      <c r="G63" s="109"/>
      <c r="H63" s="110"/>
      <c r="I63" s="80">
        <f t="shared" si="10"/>
        <v>0</v>
      </c>
      <c r="J63" s="111"/>
      <c r="K63" s="81">
        <f t="shared" si="3"/>
        <v>0</v>
      </c>
      <c r="L63" s="111"/>
      <c r="M63" s="81">
        <f t="shared" si="4"/>
        <v>0</v>
      </c>
      <c r="N63" s="111"/>
      <c r="O63" s="81">
        <f t="shared" si="5"/>
        <v>0</v>
      </c>
      <c r="P63" s="111"/>
      <c r="Q63" s="81">
        <f t="shared" si="6"/>
        <v>0</v>
      </c>
      <c r="R63" s="82">
        <f t="shared" si="7"/>
        <v>0</v>
      </c>
      <c r="S63" s="111"/>
      <c r="T63" s="81">
        <f t="shared" si="8"/>
        <v>0</v>
      </c>
      <c r="U63" s="166"/>
      <c r="V63" s="81">
        <f t="shared" si="11"/>
        <v>0</v>
      </c>
      <c r="W63" s="82">
        <f t="shared" si="12"/>
        <v>0</v>
      </c>
      <c r="X63" s="115"/>
    </row>
    <row r="64" spans="1:24" s="12" customFormat="1" hidden="1" x14ac:dyDescent="0.25">
      <c r="A64" s="79" t="str">
        <f t="shared" si="9"/>
        <v/>
      </c>
      <c r="B64" s="113"/>
      <c r="C64" s="107"/>
      <c r="D64" s="107"/>
      <c r="E64" s="108"/>
      <c r="F64" s="108"/>
      <c r="G64" s="109"/>
      <c r="H64" s="110"/>
      <c r="I64" s="80">
        <f t="shared" si="10"/>
        <v>0</v>
      </c>
      <c r="J64" s="111"/>
      <c r="K64" s="81">
        <f t="shared" si="3"/>
        <v>0</v>
      </c>
      <c r="L64" s="111"/>
      <c r="M64" s="81">
        <f t="shared" si="4"/>
        <v>0</v>
      </c>
      <c r="N64" s="111"/>
      <c r="O64" s="81">
        <f t="shared" si="5"/>
        <v>0</v>
      </c>
      <c r="P64" s="111"/>
      <c r="Q64" s="81">
        <f t="shared" si="6"/>
        <v>0</v>
      </c>
      <c r="R64" s="82">
        <f t="shared" si="7"/>
        <v>0</v>
      </c>
      <c r="S64" s="111"/>
      <c r="T64" s="81">
        <f t="shared" si="8"/>
        <v>0</v>
      </c>
      <c r="U64" s="166"/>
      <c r="V64" s="81">
        <f t="shared" si="11"/>
        <v>0</v>
      </c>
      <c r="W64" s="82">
        <f t="shared" si="12"/>
        <v>0</v>
      </c>
      <c r="X64" s="115"/>
    </row>
    <row r="65" spans="1:24" s="12" customFormat="1" hidden="1" x14ac:dyDescent="0.25">
      <c r="A65" s="79" t="str">
        <f t="shared" si="9"/>
        <v/>
      </c>
      <c r="B65" s="113"/>
      <c r="C65" s="107"/>
      <c r="D65" s="107"/>
      <c r="E65" s="108"/>
      <c r="F65" s="108"/>
      <c r="G65" s="109"/>
      <c r="H65" s="110"/>
      <c r="I65" s="80">
        <f t="shared" si="10"/>
        <v>0</v>
      </c>
      <c r="J65" s="111"/>
      <c r="K65" s="81">
        <f t="shared" si="3"/>
        <v>0</v>
      </c>
      <c r="L65" s="111"/>
      <c r="M65" s="81">
        <f t="shared" si="4"/>
        <v>0</v>
      </c>
      <c r="N65" s="111"/>
      <c r="O65" s="81">
        <f t="shared" si="5"/>
        <v>0</v>
      </c>
      <c r="P65" s="111"/>
      <c r="Q65" s="81">
        <f t="shared" si="6"/>
        <v>0</v>
      </c>
      <c r="R65" s="82">
        <f t="shared" si="7"/>
        <v>0</v>
      </c>
      <c r="S65" s="111"/>
      <c r="T65" s="81">
        <f t="shared" si="8"/>
        <v>0</v>
      </c>
      <c r="U65" s="166"/>
      <c r="V65" s="81">
        <f t="shared" si="11"/>
        <v>0</v>
      </c>
      <c r="W65" s="82">
        <f t="shared" si="12"/>
        <v>0</v>
      </c>
      <c r="X65" s="115"/>
    </row>
    <row r="66" spans="1:24" s="12" customFormat="1" hidden="1" x14ac:dyDescent="0.25">
      <c r="A66" s="79" t="str">
        <f t="shared" si="9"/>
        <v/>
      </c>
      <c r="B66" s="113"/>
      <c r="C66" s="107"/>
      <c r="D66" s="107"/>
      <c r="E66" s="108"/>
      <c r="F66" s="108"/>
      <c r="G66" s="109"/>
      <c r="H66" s="110"/>
      <c r="I66" s="80">
        <f t="shared" si="10"/>
        <v>0</v>
      </c>
      <c r="J66" s="111"/>
      <c r="K66" s="81">
        <f t="shared" si="3"/>
        <v>0</v>
      </c>
      <c r="L66" s="111"/>
      <c r="M66" s="81">
        <f t="shared" si="4"/>
        <v>0</v>
      </c>
      <c r="N66" s="111"/>
      <c r="O66" s="81">
        <f t="shared" si="5"/>
        <v>0</v>
      </c>
      <c r="P66" s="111"/>
      <c r="Q66" s="81">
        <f t="shared" si="6"/>
        <v>0</v>
      </c>
      <c r="R66" s="82">
        <f t="shared" si="7"/>
        <v>0</v>
      </c>
      <c r="S66" s="111"/>
      <c r="T66" s="81">
        <f t="shared" si="8"/>
        <v>0</v>
      </c>
      <c r="U66" s="166"/>
      <c r="V66" s="81">
        <f t="shared" si="11"/>
        <v>0</v>
      </c>
      <c r="W66" s="82">
        <f t="shared" si="12"/>
        <v>0</v>
      </c>
      <c r="X66" s="115"/>
    </row>
    <row r="67" spans="1:24" s="12" customFormat="1" hidden="1" x14ac:dyDescent="0.25">
      <c r="A67" s="79" t="str">
        <f t="shared" si="9"/>
        <v/>
      </c>
      <c r="B67" s="113"/>
      <c r="C67" s="107"/>
      <c r="D67" s="107"/>
      <c r="E67" s="108"/>
      <c r="F67" s="108"/>
      <c r="G67" s="109"/>
      <c r="H67" s="110"/>
      <c r="I67" s="80">
        <f t="shared" si="10"/>
        <v>0</v>
      </c>
      <c r="J67" s="111"/>
      <c r="K67" s="81">
        <f t="shared" si="3"/>
        <v>0</v>
      </c>
      <c r="L67" s="111"/>
      <c r="M67" s="81">
        <f t="shared" si="4"/>
        <v>0</v>
      </c>
      <c r="N67" s="111"/>
      <c r="O67" s="81">
        <f t="shared" si="5"/>
        <v>0</v>
      </c>
      <c r="P67" s="111"/>
      <c r="Q67" s="81">
        <f t="shared" si="6"/>
        <v>0</v>
      </c>
      <c r="R67" s="82">
        <f t="shared" si="7"/>
        <v>0</v>
      </c>
      <c r="S67" s="111"/>
      <c r="T67" s="81">
        <f t="shared" si="8"/>
        <v>0</v>
      </c>
      <c r="U67" s="166"/>
      <c r="V67" s="81">
        <f t="shared" si="11"/>
        <v>0</v>
      </c>
      <c r="W67" s="82">
        <f t="shared" si="12"/>
        <v>0</v>
      </c>
      <c r="X67" s="115"/>
    </row>
    <row r="68" spans="1:24" s="12" customFormat="1" hidden="1" x14ac:dyDescent="0.25">
      <c r="A68" s="79" t="str">
        <f t="shared" si="9"/>
        <v/>
      </c>
      <c r="B68" s="113"/>
      <c r="C68" s="107"/>
      <c r="D68" s="107"/>
      <c r="E68" s="108"/>
      <c r="F68" s="108"/>
      <c r="G68" s="109"/>
      <c r="H68" s="110"/>
      <c r="I68" s="80">
        <f t="shared" si="10"/>
        <v>0</v>
      </c>
      <c r="J68" s="111"/>
      <c r="K68" s="81">
        <f t="shared" si="3"/>
        <v>0</v>
      </c>
      <c r="L68" s="111"/>
      <c r="M68" s="81">
        <f t="shared" si="4"/>
        <v>0</v>
      </c>
      <c r="N68" s="111"/>
      <c r="O68" s="81">
        <f t="shared" si="5"/>
        <v>0</v>
      </c>
      <c r="P68" s="111"/>
      <c r="Q68" s="81">
        <f t="shared" si="6"/>
        <v>0</v>
      </c>
      <c r="R68" s="82">
        <f t="shared" si="7"/>
        <v>0</v>
      </c>
      <c r="S68" s="111"/>
      <c r="T68" s="81">
        <f t="shared" si="8"/>
        <v>0</v>
      </c>
      <c r="U68" s="166"/>
      <c r="V68" s="81">
        <f t="shared" si="11"/>
        <v>0</v>
      </c>
      <c r="W68" s="82">
        <f t="shared" si="12"/>
        <v>0</v>
      </c>
      <c r="X68" s="115"/>
    </row>
    <row r="69" spans="1:24" s="12" customFormat="1" hidden="1" x14ac:dyDescent="0.25">
      <c r="A69" s="79" t="str">
        <f t="shared" si="9"/>
        <v/>
      </c>
      <c r="B69" s="113"/>
      <c r="C69" s="107"/>
      <c r="D69" s="107"/>
      <c r="E69" s="108"/>
      <c r="F69" s="108"/>
      <c r="G69" s="109"/>
      <c r="H69" s="110"/>
      <c r="I69" s="80">
        <f t="shared" si="10"/>
        <v>0</v>
      </c>
      <c r="J69" s="111"/>
      <c r="K69" s="81">
        <f t="shared" si="3"/>
        <v>0</v>
      </c>
      <c r="L69" s="111"/>
      <c r="M69" s="81">
        <f t="shared" si="4"/>
        <v>0</v>
      </c>
      <c r="N69" s="111"/>
      <c r="O69" s="81">
        <f t="shared" si="5"/>
        <v>0</v>
      </c>
      <c r="P69" s="111"/>
      <c r="Q69" s="81">
        <f t="shared" si="6"/>
        <v>0</v>
      </c>
      <c r="R69" s="82">
        <f t="shared" si="7"/>
        <v>0</v>
      </c>
      <c r="S69" s="111"/>
      <c r="T69" s="81">
        <f t="shared" si="8"/>
        <v>0</v>
      </c>
      <c r="U69" s="166"/>
      <c r="V69" s="81">
        <f t="shared" si="11"/>
        <v>0</v>
      </c>
      <c r="W69" s="82">
        <f t="shared" si="12"/>
        <v>0</v>
      </c>
      <c r="X69" s="115"/>
    </row>
    <row r="70" spans="1:24" s="12" customFormat="1" hidden="1" x14ac:dyDescent="0.25">
      <c r="A70" s="79" t="str">
        <f t="shared" si="9"/>
        <v/>
      </c>
      <c r="B70" s="113"/>
      <c r="C70" s="107"/>
      <c r="D70" s="107"/>
      <c r="E70" s="108"/>
      <c r="F70" s="108"/>
      <c r="G70" s="109"/>
      <c r="H70" s="110"/>
      <c r="I70" s="80">
        <f t="shared" si="10"/>
        <v>0</v>
      </c>
      <c r="J70" s="111"/>
      <c r="K70" s="81">
        <f t="shared" si="3"/>
        <v>0</v>
      </c>
      <c r="L70" s="111"/>
      <c r="M70" s="81">
        <f t="shared" si="4"/>
        <v>0</v>
      </c>
      <c r="N70" s="111"/>
      <c r="O70" s="81">
        <f t="shared" si="5"/>
        <v>0</v>
      </c>
      <c r="P70" s="111"/>
      <c r="Q70" s="81">
        <f t="shared" si="6"/>
        <v>0</v>
      </c>
      <c r="R70" s="82">
        <f t="shared" si="7"/>
        <v>0</v>
      </c>
      <c r="S70" s="111"/>
      <c r="T70" s="81">
        <f t="shared" si="8"/>
        <v>0</v>
      </c>
      <c r="U70" s="166"/>
      <c r="V70" s="81">
        <f t="shared" si="11"/>
        <v>0</v>
      </c>
      <c r="W70" s="82">
        <f t="shared" si="12"/>
        <v>0</v>
      </c>
      <c r="X70" s="115"/>
    </row>
    <row r="71" spans="1:24" s="12" customFormat="1" hidden="1" x14ac:dyDescent="0.25">
      <c r="A71" s="79" t="str">
        <f t="shared" si="9"/>
        <v/>
      </c>
      <c r="B71" s="113"/>
      <c r="C71" s="107"/>
      <c r="D71" s="107"/>
      <c r="E71" s="108"/>
      <c r="F71" s="108"/>
      <c r="G71" s="109"/>
      <c r="H71" s="110"/>
      <c r="I71" s="80">
        <f t="shared" si="10"/>
        <v>0</v>
      </c>
      <c r="J71" s="111"/>
      <c r="K71" s="81">
        <f t="shared" si="3"/>
        <v>0</v>
      </c>
      <c r="L71" s="111"/>
      <c r="M71" s="81">
        <f t="shared" si="4"/>
        <v>0</v>
      </c>
      <c r="N71" s="111"/>
      <c r="O71" s="81">
        <f t="shared" si="5"/>
        <v>0</v>
      </c>
      <c r="P71" s="111"/>
      <c r="Q71" s="81">
        <f t="shared" si="6"/>
        <v>0</v>
      </c>
      <c r="R71" s="82">
        <f t="shared" si="7"/>
        <v>0</v>
      </c>
      <c r="S71" s="111"/>
      <c r="T71" s="81">
        <f t="shared" si="8"/>
        <v>0</v>
      </c>
      <c r="U71" s="166"/>
      <c r="V71" s="81">
        <f t="shared" si="11"/>
        <v>0</v>
      </c>
      <c r="W71" s="82">
        <f t="shared" si="12"/>
        <v>0</v>
      </c>
      <c r="X71" s="115"/>
    </row>
    <row r="72" spans="1:24" s="12" customFormat="1" hidden="1" x14ac:dyDescent="0.25">
      <c r="A72" s="79" t="str">
        <f t="shared" si="9"/>
        <v/>
      </c>
      <c r="B72" s="113"/>
      <c r="C72" s="107"/>
      <c r="D72" s="107"/>
      <c r="E72" s="108"/>
      <c r="F72" s="108"/>
      <c r="G72" s="109"/>
      <c r="H72" s="110"/>
      <c r="I72" s="80">
        <f t="shared" si="10"/>
        <v>0</v>
      </c>
      <c r="J72" s="111"/>
      <c r="K72" s="81">
        <f t="shared" si="3"/>
        <v>0</v>
      </c>
      <c r="L72" s="111"/>
      <c r="M72" s="81">
        <f t="shared" si="4"/>
        <v>0</v>
      </c>
      <c r="N72" s="111"/>
      <c r="O72" s="81">
        <f t="shared" si="5"/>
        <v>0</v>
      </c>
      <c r="P72" s="111"/>
      <c r="Q72" s="81">
        <f t="shared" si="6"/>
        <v>0</v>
      </c>
      <c r="R72" s="82">
        <f t="shared" si="7"/>
        <v>0</v>
      </c>
      <c r="S72" s="111"/>
      <c r="T72" s="81">
        <f t="shared" si="8"/>
        <v>0</v>
      </c>
      <c r="U72" s="166"/>
      <c r="V72" s="81">
        <f t="shared" si="11"/>
        <v>0</v>
      </c>
      <c r="W72" s="82">
        <f t="shared" si="12"/>
        <v>0</v>
      </c>
      <c r="X72" s="115"/>
    </row>
    <row r="73" spans="1:24" s="12" customFormat="1" hidden="1" x14ac:dyDescent="0.25">
      <c r="A73" s="79" t="str">
        <f t="shared" si="9"/>
        <v/>
      </c>
      <c r="B73" s="113"/>
      <c r="C73" s="107"/>
      <c r="D73" s="107"/>
      <c r="E73" s="108"/>
      <c r="F73" s="108"/>
      <c r="G73" s="109"/>
      <c r="H73" s="110"/>
      <c r="I73" s="80">
        <f t="shared" si="10"/>
        <v>0</v>
      </c>
      <c r="J73" s="111"/>
      <c r="K73" s="81">
        <f t="shared" si="3"/>
        <v>0</v>
      </c>
      <c r="L73" s="111"/>
      <c r="M73" s="81">
        <f t="shared" si="4"/>
        <v>0</v>
      </c>
      <c r="N73" s="111"/>
      <c r="O73" s="81">
        <f t="shared" si="5"/>
        <v>0</v>
      </c>
      <c r="P73" s="111"/>
      <c r="Q73" s="81">
        <f t="shared" si="6"/>
        <v>0</v>
      </c>
      <c r="R73" s="82">
        <f t="shared" si="7"/>
        <v>0</v>
      </c>
      <c r="S73" s="111"/>
      <c r="T73" s="81">
        <f t="shared" si="8"/>
        <v>0</v>
      </c>
      <c r="U73" s="166"/>
      <c r="V73" s="81">
        <f t="shared" si="11"/>
        <v>0</v>
      </c>
      <c r="W73" s="82">
        <f t="shared" si="12"/>
        <v>0</v>
      </c>
      <c r="X73" s="115"/>
    </row>
    <row r="74" spans="1:24" s="12" customFormat="1" hidden="1" x14ac:dyDescent="0.25">
      <c r="A74" s="79" t="str">
        <f t="shared" si="9"/>
        <v/>
      </c>
      <c r="B74" s="113"/>
      <c r="C74" s="107"/>
      <c r="D74" s="107"/>
      <c r="E74" s="108"/>
      <c r="F74" s="108"/>
      <c r="G74" s="109"/>
      <c r="H74" s="110"/>
      <c r="I74" s="80">
        <f t="shared" si="10"/>
        <v>0</v>
      </c>
      <c r="J74" s="111"/>
      <c r="K74" s="81">
        <f t="shared" si="3"/>
        <v>0</v>
      </c>
      <c r="L74" s="111"/>
      <c r="M74" s="81">
        <f t="shared" si="4"/>
        <v>0</v>
      </c>
      <c r="N74" s="111"/>
      <c r="O74" s="81">
        <f t="shared" si="5"/>
        <v>0</v>
      </c>
      <c r="P74" s="111"/>
      <c r="Q74" s="81">
        <f t="shared" si="6"/>
        <v>0</v>
      </c>
      <c r="R74" s="82">
        <f t="shared" si="7"/>
        <v>0</v>
      </c>
      <c r="S74" s="111"/>
      <c r="T74" s="81">
        <f t="shared" si="8"/>
        <v>0</v>
      </c>
      <c r="U74" s="166"/>
      <c r="V74" s="81">
        <f t="shared" si="11"/>
        <v>0</v>
      </c>
      <c r="W74" s="82">
        <f t="shared" si="12"/>
        <v>0</v>
      </c>
      <c r="X74" s="115"/>
    </row>
    <row r="75" spans="1:24" s="12" customFormat="1" hidden="1" x14ac:dyDescent="0.25">
      <c r="A75" s="79" t="str">
        <f t="shared" si="9"/>
        <v/>
      </c>
      <c r="B75" s="113"/>
      <c r="C75" s="107"/>
      <c r="D75" s="107"/>
      <c r="E75" s="108"/>
      <c r="F75" s="108"/>
      <c r="G75" s="109"/>
      <c r="H75" s="110"/>
      <c r="I75" s="80">
        <f t="shared" si="10"/>
        <v>0</v>
      </c>
      <c r="J75" s="111"/>
      <c r="K75" s="81">
        <f t="shared" si="3"/>
        <v>0</v>
      </c>
      <c r="L75" s="111"/>
      <c r="M75" s="81">
        <f t="shared" si="4"/>
        <v>0</v>
      </c>
      <c r="N75" s="111"/>
      <c r="O75" s="81">
        <f t="shared" si="5"/>
        <v>0</v>
      </c>
      <c r="P75" s="111"/>
      <c r="Q75" s="81">
        <f t="shared" si="6"/>
        <v>0</v>
      </c>
      <c r="R75" s="82">
        <f t="shared" si="7"/>
        <v>0</v>
      </c>
      <c r="S75" s="111"/>
      <c r="T75" s="81">
        <f t="shared" si="8"/>
        <v>0</v>
      </c>
      <c r="U75" s="166"/>
      <c r="V75" s="81">
        <f t="shared" si="11"/>
        <v>0</v>
      </c>
      <c r="W75" s="82">
        <f t="shared" si="12"/>
        <v>0</v>
      </c>
      <c r="X75" s="115"/>
    </row>
    <row r="76" spans="1:24" s="12" customFormat="1" hidden="1" x14ac:dyDescent="0.25">
      <c r="A76" s="79" t="str">
        <f t="shared" si="9"/>
        <v/>
      </c>
      <c r="B76" s="113"/>
      <c r="C76" s="107"/>
      <c r="D76" s="107"/>
      <c r="E76" s="108"/>
      <c r="F76" s="108"/>
      <c r="G76" s="109"/>
      <c r="H76" s="110"/>
      <c r="I76" s="80">
        <f t="shared" ref="I76:I101" si="13">H76*G76</f>
        <v>0</v>
      </c>
      <c r="J76" s="111"/>
      <c r="K76" s="81">
        <f t="shared" si="3"/>
        <v>0</v>
      </c>
      <c r="L76" s="111"/>
      <c r="M76" s="81">
        <f t="shared" si="4"/>
        <v>0</v>
      </c>
      <c r="N76" s="111"/>
      <c r="O76" s="81">
        <f t="shared" si="5"/>
        <v>0</v>
      </c>
      <c r="P76" s="111"/>
      <c r="Q76" s="81">
        <f t="shared" si="6"/>
        <v>0</v>
      </c>
      <c r="R76" s="82">
        <f t="shared" si="7"/>
        <v>0</v>
      </c>
      <c r="S76" s="111"/>
      <c r="T76" s="81">
        <f t="shared" si="8"/>
        <v>0</v>
      </c>
      <c r="U76" s="166"/>
      <c r="V76" s="81">
        <f t="shared" ref="V76:V101" si="14">I76*U76</f>
        <v>0</v>
      </c>
      <c r="W76" s="82">
        <f t="shared" ref="W76:W101" si="15">T76+R76+I76+V76</f>
        <v>0</v>
      </c>
      <c r="X76" s="115"/>
    </row>
    <row r="77" spans="1:24" s="12" customFormat="1" hidden="1" x14ac:dyDescent="0.25">
      <c r="A77" s="79" t="str">
        <f t="shared" si="9"/>
        <v/>
      </c>
      <c r="B77" s="113"/>
      <c r="C77" s="107"/>
      <c r="D77" s="107"/>
      <c r="E77" s="108"/>
      <c r="F77" s="108"/>
      <c r="G77" s="109"/>
      <c r="H77" s="110"/>
      <c r="I77" s="80">
        <f t="shared" si="13"/>
        <v>0</v>
      </c>
      <c r="J77" s="111"/>
      <c r="K77" s="81">
        <f t="shared" ref="K77:K101" si="16">J77*$I77</f>
        <v>0</v>
      </c>
      <c r="L77" s="111"/>
      <c r="M77" s="81">
        <f t="shared" ref="M77:M101" si="17">L77*$I77</f>
        <v>0</v>
      </c>
      <c r="N77" s="111"/>
      <c r="O77" s="81">
        <f t="shared" ref="O77:O101" si="18">N77*$I77</f>
        <v>0</v>
      </c>
      <c r="P77" s="111"/>
      <c r="Q77" s="81">
        <f t="shared" ref="Q77:Q101" si="19">P77*$I77</f>
        <v>0</v>
      </c>
      <c r="R77" s="82">
        <f t="shared" ref="R77:R101" si="20">Q77+O77+M77+K77</f>
        <v>0</v>
      </c>
      <c r="S77" s="111"/>
      <c r="T77" s="81">
        <f t="shared" ref="T77:T100" si="21">I77*S77</f>
        <v>0</v>
      </c>
      <c r="U77" s="166"/>
      <c r="V77" s="81">
        <f t="shared" si="14"/>
        <v>0</v>
      </c>
      <c r="W77" s="82">
        <f t="shared" si="15"/>
        <v>0</v>
      </c>
      <c r="X77" s="115"/>
    </row>
    <row r="78" spans="1:24" s="12" customFormat="1" hidden="1" x14ac:dyDescent="0.25">
      <c r="A78" s="79" t="str">
        <f t="shared" ref="A78:A101" si="22">IF(B78="","",A77+1)</f>
        <v/>
      </c>
      <c r="B78" s="113"/>
      <c r="C78" s="107"/>
      <c r="D78" s="107"/>
      <c r="E78" s="108"/>
      <c r="F78" s="108"/>
      <c r="G78" s="109"/>
      <c r="H78" s="110"/>
      <c r="I78" s="80">
        <f t="shared" si="13"/>
        <v>0</v>
      </c>
      <c r="J78" s="111"/>
      <c r="K78" s="81">
        <f t="shared" si="16"/>
        <v>0</v>
      </c>
      <c r="L78" s="111"/>
      <c r="M78" s="81">
        <f t="shared" si="17"/>
        <v>0</v>
      </c>
      <c r="N78" s="111"/>
      <c r="O78" s="81">
        <f t="shared" si="18"/>
        <v>0</v>
      </c>
      <c r="P78" s="111"/>
      <c r="Q78" s="81">
        <f t="shared" si="19"/>
        <v>0</v>
      </c>
      <c r="R78" s="82">
        <f t="shared" si="20"/>
        <v>0</v>
      </c>
      <c r="S78" s="111"/>
      <c r="T78" s="81">
        <f t="shared" si="21"/>
        <v>0</v>
      </c>
      <c r="U78" s="166"/>
      <c r="V78" s="81">
        <f t="shared" si="14"/>
        <v>0</v>
      </c>
      <c r="W78" s="82">
        <f t="shared" si="15"/>
        <v>0</v>
      </c>
      <c r="X78" s="115"/>
    </row>
    <row r="79" spans="1:24" s="12" customFormat="1" hidden="1" x14ac:dyDescent="0.25">
      <c r="A79" s="79" t="str">
        <f t="shared" si="22"/>
        <v/>
      </c>
      <c r="B79" s="113"/>
      <c r="C79" s="107"/>
      <c r="D79" s="107"/>
      <c r="E79" s="108"/>
      <c r="F79" s="108"/>
      <c r="G79" s="109"/>
      <c r="H79" s="110"/>
      <c r="I79" s="80">
        <f t="shared" si="13"/>
        <v>0</v>
      </c>
      <c r="J79" s="111"/>
      <c r="K79" s="81">
        <f t="shared" si="16"/>
        <v>0</v>
      </c>
      <c r="L79" s="111"/>
      <c r="M79" s="81">
        <f t="shared" si="17"/>
        <v>0</v>
      </c>
      <c r="N79" s="111"/>
      <c r="O79" s="81">
        <f t="shared" si="18"/>
        <v>0</v>
      </c>
      <c r="P79" s="111"/>
      <c r="Q79" s="81">
        <f t="shared" si="19"/>
        <v>0</v>
      </c>
      <c r="R79" s="82">
        <f t="shared" si="20"/>
        <v>0</v>
      </c>
      <c r="S79" s="111"/>
      <c r="T79" s="81">
        <f t="shared" si="21"/>
        <v>0</v>
      </c>
      <c r="U79" s="166"/>
      <c r="V79" s="81">
        <f t="shared" si="14"/>
        <v>0</v>
      </c>
      <c r="W79" s="82">
        <f t="shared" si="15"/>
        <v>0</v>
      </c>
      <c r="X79" s="115"/>
    </row>
    <row r="80" spans="1:24" s="12" customFormat="1" hidden="1" x14ac:dyDescent="0.25">
      <c r="A80" s="79" t="str">
        <f t="shared" si="22"/>
        <v/>
      </c>
      <c r="B80" s="113"/>
      <c r="C80" s="107"/>
      <c r="D80" s="107"/>
      <c r="E80" s="108"/>
      <c r="F80" s="108"/>
      <c r="G80" s="109"/>
      <c r="H80" s="110"/>
      <c r="I80" s="80">
        <f t="shared" si="13"/>
        <v>0</v>
      </c>
      <c r="J80" s="111"/>
      <c r="K80" s="81">
        <f t="shared" si="16"/>
        <v>0</v>
      </c>
      <c r="L80" s="111"/>
      <c r="M80" s="81">
        <f t="shared" si="17"/>
        <v>0</v>
      </c>
      <c r="N80" s="111"/>
      <c r="O80" s="81">
        <f t="shared" si="18"/>
        <v>0</v>
      </c>
      <c r="P80" s="111"/>
      <c r="Q80" s="81">
        <f t="shared" si="19"/>
        <v>0</v>
      </c>
      <c r="R80" s="82">
        <f t="shared" si="20"/>
        <v>0</v>
      </c>
      <c r="S80" s="111"/>
      <c r="T80" s="81">
        <f t="shared" si="21"/>
        <v>0</v>
      </c>
      <c r="U80" s="166"/>
      <c r="V80" s="81">
        <f t="shared" si="14"/>
        <v>0</v>
      </c>
      <c r="W80" s="82">
        <f t="shared" si="15"/>
        <v>0</v>
      </c>
      <c r="X80" s="115"/>
    </row>
    <row r="81" spans="1:24" s="12" customFormat="1" hidden="1" x14ac:dyDescent="0.25">
      <c r="A81" s="79" t="str">
        <f t="shared" si="22"/>
        <v/>
      </c>
      <c r="B81" s="113"/>
      <c r="C81" s="107"/>
      <c r="D81" s="107"/>
      <c r="E81" s="108"/>
      <c r="F81" s="108"/>
      <c r="G81" s="109"/>
      <c r="H81" s="110"/>
      <c r="I81" s="80">
        <f t="shared" si="13"/>
        <v>0</v>
      </c>
      <c r="J81" s="111"/>
      <c r="K81" s="81">
        <f t="shared" si="16"/>
        <v>0</v>
      </c>
      <c r="L81" s="111"/>
      <c r="M81" s="81">
        <f t="shared" si="17"/>
        <v>0</v>
      </c>
      <c r="N81" s="111"/>
      <c r="O81" s="81">
        <f t="shared" si="18"/>
        <v>0</v>
      </c>
      <c r="P81" s="111"/>
      <c r="Q81" s="81">
        <f t="shared" si="19"/>
        <v>0</v>
      </c>
      <c r="R81" s="82">
        <f t="shared" si="20"/>
        <v>0</v>
      </c>
      <c r="S81" s="111"/>
      <c r="T81" s="81">
        <f t="shared" si="21"/>
        <v>0</v>
      </c>
      <c r="U81" s="166"/>
      <c r="V81" s="81">
        <f t="shared" si="14"/>
        <v>0</v>
      </c>
      <c r="W81" s="82">
        <f t="shared" si="15"/>
        <v>0</v>
      </c>
      <c r="X81" s="115"/>
    </row>
    <row r="82" spans="1:24" s="12" customFormat="1" hidden="1" x14ac:dyDescent="0.25">
      <c r="A82" s="79" t="str">
        <f t="shared" si="22"/>
        <v/>
      </c>
      <c r="B82" s="113"/>
      <c r="C82" s="107"/>
      <c r="D82" s="107"/>
      <c r="E82" s="108"/>
      <c r="F82" s="108"/>
      <c r="G82" s="109"/>
      <c r="H82" s="110"/>
      <c r="I82" s="80">
        <f t="shared" si="13"/>
        <v>0</v>
      </c>
      <c r="J82" s="111"/>
      <c r="K82" s="81">
        <f t="shared" si="16"/>
        <v>0</v>
      </c>
      <c r="L82" s="111"/>
      <c r="M82" s="81">
        <f t="shared" si="17"/>
        <v>0</v>
      </c>
      <c r="N82" s="111"/>
      <c r="O82" s="81">
        <f t="shared" si="18"/>
        <v>0</v>
      </c>
      <c r="P82" s="111"/>
      <c r="Q82" s="81">
        <f t="shared" si="19"/>
        <v>0</v>
      </c>
      <c r="R82" s="82">
        <f t="shared" si="20"/>
        <v>0</v>
      </c>
      <c r="S82" s="111"/>
      <c r="T82" s="81">
        <f t="shared" si="21"/>
        <v>0</v>
      </c>
      <c r="U82" s="166"/>
      <c r="V82" s="81">
        <f t="shared" si="14"/>
        <v>0</v>
      </c>
      <c r="W82" s="82">
        <f t="shared" si="15"/>
        <v>0</v>
      </c>
      <c r="X82" s="115"/>
    </row>
    <row r="83" spans="1:24" s="12" customFormat="1" hidden="1" x14ac:dyDescent="0.25">
      <c r="A83" s="79" t="str">
        <f t="shared" si="22"/>
        <v/>
      </c>
      <c r="B83" s="113"/>
      <c r="C83" s="107"/>
      <c r="D83" s="107"/>
      <c r="E83" s="108"/>
      <c r="F83" s="108"/>
      <c r="G83" s="109"/>
      <c r="H83" s="110"/>
      <c r="I83" s="80">
        <f t="shared" si="13"/>
        <v>0</v>
      </c>
      <c r="J83" s="111"/>
      <c r="K83" s="81">
        <f t="shared" si="16"/>
        <v>0</v>
      </c>
      <c r="L83" s="111"/>
      <c r="M83" s="81">
        <f t="shared" si="17"/>
        <v>0</v>
      </c>
      <c r="N83" s="111"/>
      <c r="O83" s="81">
        <f t="shared" si="18"/>
        <v>0</v>
      </c>
      <c r="P83" s="111"/>
      <c r="Q83" s="81">
        <f t="shared" si="19"/>
        <v>0</v>
      </c>
      <c r="R83" s="82">
        <f t="shared" si="20"/>
        <v>0</v>
      </c>
      <c r="S83" s="111"/>
      <c r="T83" s="81">
        <f t="shared" si="21"/>
        <v>0</v>
      </c>
      <c r="U83" s="166"/>
      <c r="V83" s="81">
        <f t="shared" si="14"/>
        <v>0</v>
      </c>
      <c r="W83" s="82">
        <f t="shared" si="15"/>
        <v>0</v>
      </c>
      <c r="X83" s="115"/>
    </row>
    <row r="84" spans="1:24" s="12" customFormat="1" hidden="1" x14ac:dyDescent="0.25">
      <c r="A84" s="79" t="str">
        <f t="shared" si="22"/>
        <v/>
      </c>
      <c r="B84" s="113"/>
      <c r="C84" s="107"/>
      <c r="D84" s="107"/>
      <c r="E84" s="108"/>
      <c r="F84" s="108"/>
      <c r="G84" s="109"/>
      <c r="H84" s="110"/>
      <c r="I84" s="80">
        <f t="shared" si="13"/>
        <v>0</v>
      </c>
      <c r="J84" s="111"/>
      <c r="K84" s="81">
        <f t="shared" si="16"/>
        <v>0</v>
      </c>
      <c r="L84" s="111"/>
      <c r="M84" s="81">
        <f t="shared" si="17"/>
        <v>0</v>
      </c>
      <c r="N84" s="111"/>
      <c r="O84" s="81">
        <f t="shared" si="18"/>
        <v>0</v>
      </c>
      <c r="P84" s="111"/>
      <c r="Q84" s="81">
        <f t="shared" si="19"/>
        <v>0</v>
      </c>
      <c r="R84" s="82">
        <f t="shared" si="20"/>
        <v>0</v>
      </c>
      <c r="S84" s="111"/>
      <c r="T84" s="81">
        <f t="shared" si="21"/>
        <v>0</v>
      </c>
      <c r="U84" s="166"/>
      <c r="V84" s="81">
        <f t="shared" si="14"/>
        <v>0</v>
      </c>
      <c r="W84" s="82">
        <f t="shared" si="15"/>
        <v>0</v>
      </c>
      <c r="X84" s="115"/>
    </row>
    <row r="85" spans="1:24" s="12" customFormat="1" hidden="1" x14ac:dyDescent="0.25">
      <c r="A85" s="79" t="str">
        <f t="shared" si="22"/>
        <v/>
      </c>
      <c r="B85" s="113"/>
      <c r="C85" s="107"/>
      <c r="D85" s="107"/>
      <c r="E85" s="108"/>
      <c r="F85" s="108"/>
      <c r="G85" s="109"/>
      <c r="H85" s="110"/>
      <c r="I85" s="80">
        <f t="shared" si="13"/>
        <v>0</v>
      </c>
      <c r="J85" s="111"/>
      <c r="K85" s="81">
        <f t="shared" si="16"/>
        <v>0</v>
      </c>
      <c r="L85" s="111"/>
      <c r="M85" s="81">
        <f t="shared" si="17"/>
        <v>0</v>
      </c>
      <c r="N85" s="111"/>
      <c r="O85" s="81">
        <f t="shared" si="18"/>
        <v>0</v>
      </c>
      <c r="P85" s="111"/>
      <c r="Q85" s="81">
        <f t="shared" si="19"/>
        <v>0</v>
      </c>
      <c r="R85" s="82">
        <f t="shared" si="20"/>
        <v>0</v>
      </c>
      <c r="S85" s="111"/>
      <c r="T85" s="81">
        <f t="shared" si="21"/>
        <v>0</v>
      </c>
      <c r="U85" s="166"/>
      <c r="V85" s="81">
        <f t="shared" si="14"/>
        <v>0</v>
      </c>
      <c r="W85" s="82">
        <f t="shared" si="15"/>
        <v>0</v>
      </c>
      <c r="X85" s="115"/>
    </row>
    <row r="86" spans="1:24" s="12" customFormat="1" hidden="1" x14ac:dyDescent="0.25">
      <c r="A86" s="79" t="str">
        <f t="shared" si="22"/>
        <v/>
      </c>
      <c r="B86" s="113"/>
      <c r="C86" s="107"/>
      <c r="D86" s="107"/>
      <c r="E86" s="108"/>
      <c r="F86" s="108"/>
      <c r="G86" s="109"/>
      <c r="H86" s="110"/>
      <c r="I86" s="80">
        <f t="shared" si="13"/>
        <v>0</v>
      </c>
      <c r="J86" s="111"/>
      <c r="K86" s="81">
        <f t="shared" si="16"/>
        <v>0</v>
      </c>
      <c r="L86" s="111"/>
      <c r="M86" s="81">
        <f t="shared" si="17"/>
        <v>0</v>
      </c>
      <c r="N86" s="111"/>
      <c r="O86" s="81">
        <f t="shared" si="18"/>
        <v>0</v>
      </c>
      <c r="P86" s="111"/>
      <c r="Q86" s="81">
        <f t="shared" si="19"/>
        <v>0</v>
      </c>
      <c r="R86" s="82">
        <f t="shared" si="20"/>
        <v>0</v>
      </c>
      <c r="S86" s="111"/>
      <c r="T86" s="81">
        <f t="shared" si="21"/>
        <v>0</v>
      </c>
      <c r="U86" s="166"/>
      <c r="V86" s="81">
        <f t="shared" si="14"/>
        <v>0</v>
      </c>
      <c r="W86" s="82">
        <f t="shared" si="15"/>
        <v>0</v>
      </c>
      <c r="X86" s="115"/>
    </row>
    <row r="87" spans="1:24" s="12" customFormat="1" hidden="1" x14ac:dyDescent="0.25">
      <c r="A87" s="79" t="str">
        <f t="shared" si="22"/>
        <v/>
      </c>
      <c r="B87" s="113"/>
      <c r="C87" s="107"/>
      <c r="D87" s="107"/>
      <c r="E87" s="108"/>
      <c r="F87" s="108"/>
      <c r="G87" s="109"/>
      <c r="H87" s="110"/>
      <c r="I87" s="80">
        <f t="shared" si="13"/>
        <v>0</v>
      </c>
      <c r="J87" s="111"/>
      <c r="K87" s="81">
        <f t="shared" si="16"/>
        <v>0</v>
      </c>
      <c r="L87" s="111"/>
      <c r="M87" s="81">
        <f t="shared" si="17"/>
        <v>0</v>
      </c>
      <c r="N87" s="111"/>
      <c r="O87" s="81">
        <f t="shared" si="18"/>
        <v>0</v>
      </c>
      <c r="P87" s="111"/>
      <c r="Q87" s="81">
        <f t="shared" si="19"/>
        <v>0</v>
      </c>
      <c r="R87" s="82">
        <f t="shared" si="20"/>
        <v>0</v>
      </c>
      <c r="S87" s="111"/>
      <c r="T87" s="81">
        <f t="shared" si="21"/>
        <v>0</v>
      </c>
      <c r="U87" s="166"/>
      <c r="V87" s="81">
        <f t="shared" si="14"/>
        <v>0</v>
      </c>
      <c r="W87" s="82">
        <f t="shared" si="15"/>
        <v>0</v>
      </c>
      <c r="X87" s="115"/>
    </row>
    <row r="88" spans="1:24" s="12" customFormat="1" hidden="1" x14ac:dyDescent="0.25">
      <c r="A88" s="79" t="str">
        <f t="shared" si="22"/>
        <v/>
      </c>
      <c r="B88" s="113"/>
      <c r="C88" s="107"/>
      <c r="D88" s="107"/>
      <c r="E88" s="108"/>
      <c r="F88" s="108"/>
      <c r="G88" s="109"/>
      <c r="H88" s="110"/>
      <c r="I88" s="80">
        <f t="shared" si="13"/>
        <v>0</v>
      </c>
      <c r="J88" s="111"/>
      <c r="K88" s="81">
        <f t="shared" si="16"/>
        <v>0</v>
      </c>
      <c r="L88" s="111"/>
      <c r="M88" s="81">
        <f t="shared" si="17"/>
        <v>0</v>
      </c>
      <c r="N88" s="111"/>
      <c r="O88" s="81">
        <f t="shared" si="18"/>
        <v>0</v>
      </c>
      <c r="P88" s="111"/>
      <c r="Q88" s="81">
        <f t="shared" si="19"/>
        <v>0</v>
      </c>
      <c r="R88" s="82">
        <f t="shared" si="20"/>
        <v>0</v>
      </c>
      <c r="S88" s="111"/>
      <c r="T88" s="81">
        <f t="shared" si="21"/>
        <v>0</v>
      </c>
      <c r="U88" s="166"/>
      <c r="V88" s="81">
        <f t="shared" si="14"/>
        <v>0</v>
      </c>
      <c r="W88" s="82">
        <f t="shared" si="15"/>
        <v>0</v>
      </c>
      <c r="X88" s="115"/>
    </row>
    <row r="89" spans="1:24" s="12" customFormat="1" hidden="1" x14ac:dyDescent="0.25">
      <c r="A89" s="79" t="str">
        <f t="shared" si="22"/>
        <v/>
      </c>
      <c r="B89" s="113"/>
      <c r="C89" s="107"/>
      <c r="D89" s="107"/>
      <c r="E89" s="108"/>
      <c r="F89" s="108"/>
      <c r="G89" s="109"/>
      <c r="H89" s="110"/>
      <c r="I89" s="80">
        <f t="shared" si="13"/>
        <v>0</v>
      </c>
      <c r="J89" s="111"/>
      <c r="K89" s="81">
        <f t="shared" si="16"/>
        <v>0</v>
      </c>
      <c r="L89" s="111"/>
      <c r="M89" s="81">
        <f t="shared" si="17"/>
        <v>0</v>
      </c>
      <c r="N89" s="111"/>
      <c r="O89" s="81">
        <f t="shared" si="18"/>
        <v>0</v>
      </c>
      <c r="P89" s="111"/>
      <c r="Q89" s="81">
        <f t="shared" si="19"/>
        <v>0</v>
      </c>
      <c r="R89" s="82">
        <f t="shared" si="20"/>
        <v>0</v>
      </c>
      <c r="S89" s="111"/>
      <c r="T89" s="81">
        <f t="shared" si="21"/>
        <v>0</v>
      </c>
      <c r="U89" s="166"/>
      <c r="V89" s="81">
        <f t="shared" si="14"/>
        <v>0</v>
      </c>
      <c r="W89" s="82">
        <f t="shared" si="15"/>
        <v>0</v>
      </c>
      <c r="X89" s="115"/>
    </row>
    <row r="90" spans="1:24" s="12" customFormat="1" hidden="1" x14ac:dyDescent="0.25">
      <c r="A90" s="79" t="str">
        <f t="shared" si="22"/>
        <v/>
      </c>
      <c r="B90" s="113"/>
      <c r="C90" s="107"/>
      <c r="D90" s="107"/>
      <c r="E90" s="108"/>
      <c r="F90" s="108"/>
      <c r="G90" s="109"/>
      <c r="H90" s="110"/>
      <c r="I90" s="80">
        <f t="shared" si="13"/>
        <v>0</v>
      </c>
      <c r="J90" s="111"/>
      <c r="K90" s="81">
        <f t="shared" si="16"/>
        <v>0</v>
      </c>
      <c r="L90" s="111"/>
      <c r="M90" s="81">
        <f t="shared" si="17"/>
        <v>0</v>
      </c>
      <c r="N90" s="111"/>
      <c r="O90" s="81">
        <f t="shared" si="18"/>
        <v>0</v>
      </c>
      <c r="P90" s="111"/>
      <c r="Q90" s="81">
        <f t="shared" si="19"/>
        <v>0</v>
      </c>
      <c r="R90" s="82">
        <f t="shared" si="20"/>
        <v>0</v>
      </c>
      <c r="S90" s="111"/>
      <c r="T90" s="81">
        <f t="shared" si="21"/>
        <v>0</v>
      </c>
      <c r="U90" s="166"/>
      <c r="V90" s="81">
        <f t="shared" si="14"/>
        <v>0</v>
      </c>
      <c r="W90" s="82">
        <f t="shared" si="15"/>
        <v>0</v>
      </c>
      <c r="X90" s="115"/>
    </row>
    <row r="91" spans="1:24" s="12" customFormat="1" hidden="1" x14ac:dyDescent="0.25">
      <c r="A91" s="79" t="str">
        <f t="shared" si="22"/>
        <v/>
      </c>
      <c r="B91" s="113"/>
      <c r="C91" s="107"/>
      <c r="D91" s="107"/>
      <c r="E91" s="108"/>
      <c r="F91" s="108"/>
      <c r="G91" s="109"/>
      <c r="H91" s="110"/>
      <c r="I91" s="80">
        <f t="shared" si="13"/>
        <v>0</v>
      </c>
      <c r="J91" s="111"/>
      <c r="K91" s="81">
        <f t="shared" si="16"/>
        <v>0</v>
      </c>
      <c r="L91" s="111"/>
      <c r="M91" s="81">
        <f t="shared" si="17"/>
        <v>0</v>
      </c>
      <c r="N91" s="111"/>
      <c r="O91" s="81">
        <f t="shared" si="18"/>
        <v>0</v>
      </c>
      <c r="P91" s="111"/>
      <c r="Q91" s="81">
        <f t="shared" si="19"/>
        <v>0</v>
      </c>
      <c r="R91" s="82">
        <f t="shared" si="20"/>
        <v>0</v>
      </c>
      <c r="S91" s="111"/>
      <c r="T91" s="81">
        <f t="shared" si="21"/>
        <v>0</v>
      </c>
      <c r="U91" s="166"/>
      <c r="V91" s="81">
        <f t="shared" si="14"/>
        <v>0</v>
      </c>
      <c r="W91" s="82">
        <f t="shared" si="15"/>
        <v>0</v>
      </c>
      <c r="X91" s="115"/>
    </row>
    <row r="92" spans="1:24" s="12" customFormat="1" hidden="1" x14ac:dyDescent="0.25">
      <c r="A92" s="79" t="str">
        <f t="shared" si="22"/>
        <v/>
      </c>
      <c r="B92" s="113"/>
      <c r="C92" s="107"/>
      <c r="D92" s="107"/>
      <c r="E92" s="108"/>
      <c r="F92" s="108"/>
      <c r="G92" s="109"/>
      <c r="H92" s="110"/>
      <c r="I92" s="80">
        <f t="shared" si="13"/>
        <v>0</v>
      </c>
      <c r="J92" s="111"/>
      <c r="K92" s="81">
        <f t="shared" si="16"/>
        <v>0</v>
      </c>
      <c r="L92" s="111"/>
      <c r="M92" s="81">
        <f t="shared" si="17"/>
        <v>0</v>
      </c>
      <c r="N92" s="111"/>
      <c r="O92" s="81">
        <f t="shared" si="18"/>
        <v>0</v>
      </c>
      <c r="P92" s="111"/>
      <c r="Q92" s="81">
        <f t="shared" si="19"/>
        <v>0</v>
      </c>
      <c r="R92" s="82">
        <f t="shared" si="20"/>
        <v>0</v>
      </c>
      <c r="S92" s="111"/>
      <c r="T92" s="81">
        <f t="shared" si="21"/>
        <v>0</v>
      </c>
      <c r="U92" s="166"/>
      <c r="V92" s="81">
        <f t="shared" si="14"/>
        <v>0</v>
      </c>
      <c r="W92" s="82">
        <f t="shared" si="15"/>
        <v>0</v>
      </c>
      <c r="X92" s="115"/>
    </row>
    <row r="93" spans="1:24" s="12" customFormat="1" hidden="1" x14ac:dyDescent="0.25">
      <c r="A93" s="79" t="str">
        <f t="shared" si="22"/>
        <v/>
      </c>
      <c r="B93" s="113"/>
      <c r="C93" s="107"/>
      <c r="D93" s="107"/>
      <c r="E93" s="108"/>
      <c r="F93" s="108"/>
      <c r="G93" s="109"/>
      <c r="H93" s="110"/>
      <c r="I93" s="80">
        <f t="shared" si="13"/>
        <v>0</v>
      </c>
      <c r="J93" s="111"/>
      <c r="K93" s="81">
        <f t="shared" si="16"/>
        <v>0</v>
      </c>
      <c r="L93" s="111"/>
      <c r="M93" s="81">
        <f t="shared" si="17"/>
        <v>0</v>
      </c>
      <c r="N93" s="111"/>
      <c r="O93" s="81">
        <f t="shared" si="18"/>
        <v>0</v>
      </c>
      <c r="P93" s="111"/>
      <c r="Q93" s="81">
        <f t="shared" si="19"/>
        <v>0</v>
      </c>
      <c r="R93" s="82">
        <f t="shared" si="20"/>
        <v>0</v>
      </c>
      <c r="S93" s="111"/>
      <c r="T93" s="81">
        <f t="shared" si="21"/>
        <v>0</v>
      </c>
      <c r="U93" s="166"/>
      <c r="V93" s="81">
        <f t="shared" si="14"/>
        <v>0</v>
      </c>
      <c r="W93" s="82">
        <f t="shared" si="15"/>
        <v>0</v>
      </c>
      <c r="X93" s="115"/>
    </row>
    <row r="94" spans="1:24" s="12" customFormat="1" hidden="1" x14ac:dyDescent="0.25">
      <c r="A94" s="79" t="str">
        <f t="shared" si="22"/>
        <v/>
      </c>
      <c r="B94" s="113"/>
      <c r="C94" s="107"/>
      <c r="D94" s="107"/>
      <c r="E94" s="108"/>
      <c r="F94" s="108"/>
      <c r="G94" s="109"/>
      <c r="H94" s="110"/>
      <c r="I94" s="80">
        <f t="shared" si="13"/>
        <v>0</v>
      </c>
      <c r="J94" s="111"/>
      <c r="K94" s="81">
        <f t="shared" si="16"/>
        <v>0</v>
      </c>
      <c r="L94" s="111"/>
      <c r="M94" s="81">
        <f t="shared" si="17"/>
        <v>0</v>
      </c>
      <c r="N94" s="111"/>
      <c r="O94" s="81">
        <f t="shared" si="18"/>
        <v>0</v>
      </c>
      <c r="P94" s="111"/>
      <c r="Q94" s="81">
        <f t="shared" si="19"/>
        <v>0</v>
      </c>
      <c r="R94" s="82">
        <f t="shared" si="20"/>
        <v>0</v>
      </c>
      <c r="S94" s="111"/>
      <c r="T94" s="81">
        <f t="shared" si="21"/>
        <v>0</v>
      </c>
      <c r="U94" s="166"/>
      <c r="V94" s="81">
        <f t="shared" si="14"/>
        <v>0</v>
      </c>
      <c r="W94" s="82">
        <f t="shared" si="15"/>
        <v>0</v>
      </c>
      <c r="X94" s="115"/>
    </row>
    <row r="95" spans="1:24" s="12" customFormat="1" hidden="1" x14ac:dyDescent="0.25">
      <c r="A95" s="79" t="str">
        <f t="shared" si="22"/>
        <v/>
      </c>
      <c r="B95" s="113"/>
      <c r="C95" s="107"/>
      <c r="D95" s="107"/>
      <c r="E95" s="108"/>
      <c r="F95" s="108"/>
      <c r="G95" s="109"/>
      <c r="H95" s="110"/>
      <c r="I95" s="80">
        <f t="shared" si="13"/>
        <v>0</v>
      </c>
      <c r="J95" s="111"/>
      <c r="K95" s="81">
        <f t="shared" si="16"/>
        <v>0</v>
      </c>
      <c r="L95" s="111"/>
      <c r="M95" s="81">
        <f t="shared" si="17"/>
        <v>0</v>
      </c>
      <c r="N95" s="111"/>
      <c r="O95" s="81">
        <f t="shared" si="18"/>
        <v>0</v>
      </c>
      <c r="P95" s="111"/>
      <c r="Q95" s="81">
        <f t="shared" si="19"/>
        <v>0</v>
      </c>
      <c r="R95" s="82">
        <f t="shared" si="20"/>
        <v>0</v>
      </c>
      <c r="S95" s="111"/>
      <c r="T95" s="81">
        <f t="shared" si="21"/>
        <v>0</v>
      </c>
      <c r="U95" s="166"/>
      <c r="V95" s="81">
        <f t="shared" si="14"/>
        <v>0</v>
      </c>
      <c r="W95" s="82">
        <f t="shared" si="15"/>
        <v>0</v>
      </c>
      <c r="X95" s="115"/>
    </row>
    <row r="96" spans="1:24" s="12" customFormat="1" hidden="1" x14ac:dyDescent="0.25">
      <c r="A96" s="79" t="str">
        <f t="shared" si="22"/>
        <v/>
      </c>
      <c r="B96" s="113"/>
      <c r="C96" s="107"/>
      <c r="D96" s="107"/>
      <c r="E96" s="108"/>
      <c r="F96" s="108"/>
      <c r="G96" s="109"/>
      <c r="H96" s="110"/>
      <c r="I96" s="80">
        <f t="shared" si="13"/>
        <v>0</v>
      </c>
      <c r="J96" s="111"/>
      <c r="K96" s="81">
        <f t="shared" si="16"/>
        <v>0</v>
      </c>
      <c r="L96" s="111"/>
      <c r="M96" s="81">
        <f t="shared" si="17"/>
        <v>0</v>
      </c>
      <c r="N96" s="111"/>
      <c r="O96" s="81">
        <f t="shared" si="18"/>
        <v>0</v>
      </c>
      <c r="P96" s="111"/>
      <c r="Q96" s="81">
        <f t="shared" si="19"/>
        <v>0</v>
      </c>
      <c r="R96" s="82">
        <f t="shared" si="20"/>
        <v>0</v>
      </c>
      <c r="S96" s="111"/>
      <c r="T96" s="81">
        <f t="shared" si="21"/>
        <v>0</v>
      </c>
      <c r="U96" s="166"/>
      <c r="V96" s="81">
        <f t="shared" si="14"/>
        <v>0</v>
      </c>
      <c r="W96" s="82">
        <f t="shared" si="15"/>
        <v>0</v>
      </c>
      <c r="X96" s="115"/>
    </row>
    <row r="97" spans="1:26" s="12" customFormat="1" hidden="1" x14ac:dyDescent="0.25">
      <c r="A97" s="79" t="str">
        <f t="shared" si="22"/>
        <v/>
      </c>
      <c r="B97" s="113"/>
      <c r="C97" s="107"/>
      <c r="D97" s="107"/>
      <c r="E97" s="108"/>
      <c r="F97" s="108"/>
      <c r="G97" s="109"/>
      <c r="H97" s="110"/>
      <c r="I97" s="80">
        <f t="shared" si="13"/>
        <v>0</v>
      </c>
      <c r="J97" s="111"/>
      <c r="K97" s="81">
        <f t="shared" si="16"/>
        <v>0</v>
      </c>
      <c r="L97" s="111"/>
      <c r="M97" s="81">
        <f t="shared" si="17"/>
        <v>0</v>
      </c>
      <c r="N97" s="111"/>
      <c r="O97" s="81">
        <f t="shared" si="18"/>
        <v>0</v>
      </c>
      <c r="P97" s="111"/>
      <c r="Q97" s="81">
        <f t="shared" si="19"/>
        <v>0</v>
      </c>
      <c r="R97" s="82">
        <f t="shared" si="20"/>
        <v>0</v>
      </c>
      <c r="S97" s="111"/>
      <c r="T97" s="81">
        <f t="shared" si="21"/>
        <v>0</v>
      </c>
      <c r="U97" s="166"/>
      <c r="V97" s="81">
        <f t="shared" si="14"/>
        <v>0</v>
      </c>
      <c r="W97" s="82">
        <f t="shared" si="15"/>
        <v>0</v>
      </c>
      <c r="X97" s="115"/>
    </row>
    <row r="98" spans="1:26" s="12" customFormat="1" hidden="1" x14ac:dyDescent="0.25">
      <c r="A98" s="79" t="str">
        <f t="shared" si="22"/>
        <v/>
      </c>
      <c r="B98" s="113"/>
      <c r="C98" s="107"/>
      <c r="D98" s="107"/>
      <c r="E98" s="108"/>
      <c r="F98" s="108"/>
      <c r="G98" s="109"/>
      <c r="H98" s="110"/>
      <c r="I98" s="80">
        <f t="shared" si="13"/>
        <v>0</v>
      </c>
      <c r="J98" s="111"/>
      <c r="K98" s="81">
        <f t="shared" si="16"/>
        <v>0</v>
      </c>
      <c r="L98" s="111"/>
      <c r="M98" s="81">
        <f t="shared" si="17"/>
        <v>0</v>
      </c>
      <c r="N98" s="111"/>
      <c r="O98" s="81">
        <f t="shared" si="18"/>
        <v>0</v>
      </c>
      <c r="P98" s="111"/>
      <c r="Q98" s="81">
        <f t="shared" si="19"/>
        <v>0</v>
      </c>
      <c r="R98" s="82">
        <f t="shared" si="20"/>
        <v>0</v>
      </c>
      <c r="S98" s="111"/>
      <c r="T98" s="81">
        <f t="shared" si="21"/>
        <v>0</v>
      </c>
      <c r="U98" s="166"/>
      <c r="V98" s="81">
        <f t="shared" si="14"/>
        <v>0</v>
      </c>
      <c r="W98" s="82">
        <f t="shared" si="15"/>
        <v>0</v>
      </c>
      <c r="X98" s="115"/>
    </row>
    <row r="99" spans="1:26" s="12" customFormat="1" hidden="1" x14ac:dyDescent="0.25">
      <c r="A99" s="79" t="str">
        <f t="shared" si="22"/>
        <v/>
      </c>
      <c r="B99" s="113"/>
      <c r="C99" s="107"/>
      <c r="D99" s="107"/>
      <c r="E99" s="108"/>
      <c r="F99" s="108"/>
      <c r="G99" s="109"/>
      <c r="H99" s="110"/>
      <c r="I99" s="80">
        <f t="shared" si="13"/>
        <v>0</v>
      </c>
      <c r="J99" s="111"/>
      <c r="K99" s="81">
        <f t="shared" si="16"/>
        <v>0</v>
      </c>
      <c r="L99" s="111"/>
      <c r="M99" s="81">
        <f t="shared" si="17"/>
        <v>0</v>
      </c>
      <c r="N99" s="111"/>
      <c r="O99" s="81">
        <f t="shared" si="18"/>
        <v>0</v>
      </c>
      <c r="P99" s="111"/>
      <c r="Q99" s="81">
        <f t="shared" si="19"/>
        <v>0</v>
      </c>
      <c r="R99" s="82">
        <f t="shared" si="20"/>
        <v>0</v>
      </c>
      <c r="S99" s="111"/>
      <c r="T99" s="81">
        <f t="shared" si="21"/>
        <v>0</v>
      </c>
      <c r="U99" s="166"/>
      <c r="V99" s="81">
        <f t="shared" si="14"/>
        <v>0</v>
      </c>
      <c r="W99" s="82">
        <f t="shared" si="15"/>
        <v>0</v>
      </c>
      <c r="X99" s="115"/>
    </row>
    <row r="100" spans="1:26" s="12" customFormat="1" hidden="1" x14ac:dyDescent="0.25">
      <c r="A100" s="79" t="str">
        <f t="shared" si="22"/>
        <v/>
      </c>
      <c r="B100" s="113"/>
      <c r="C100" s="107"/>
      <c r="D100" s="107"/>
      <c r="E100" s="108"/>
      <c r="F100" s="108"/>
      <c r="G100" s="109"/>
      <c r="H100" s="110"/>
      <c r="I100" s="80">
        <f t="shared" si="13"/>
        <v>0</v>
      </c>
      <c r="J100" s="111"/>
      <c r="K100" s="81">
        <f t="shared" si="16"/>
        <v>0</v>
      </c>
      <c r="L100" s="111"/>
      <c r="M100" s="81">
        <f t="shared" si="17"/>
        <v>0</v>
      </c>
      <c r="N100" s="111"/>
      <c r="O100" s="81">
        <f t="shared" si="18"/>
        <v>0</v>
      </c>
      <c r="P100" s="111"/>
      <c r="Q100" s="81">
        <f t="shared" si="19"/>
        <v>0</v>
      </c>
      <c r="R100" s="82">
        <f t="shared" si="20"/>
        <v>0</v>
      </c>
      <c r="S100" s="111"/>
      <c r="T100" s="81">
        <f t="shared" si="21"/>
        <v>0</v>
      </c>
      <c r="U100" s="166"/>
      <c r="V100" s="81">
        <f t="shared" si="14"/>
        <v>0</v>
      </c>
      <c r="W100" s="82">
        <f t="shared" si="15"/>
        <v>0</v>
      </c>
      <c r="X100" s="115"/>
    </row>
    <row r="101" spans="1:26" s="12" customFormat="1" hidden="1" x14ac:dyDescent="0.25">
      <c r="A101" s="79" t="str">
        <f t="shared" si="22"/>
        <v/>
      </c>
      <c r="B101" s="113"/>
      <c r="C101" s="107"/>
      <c r="D101" s="107"/>
      <c r="E101" s="108"/>
      <c r="F101" s="108"/>
      <c r="G101" s="109"/>
      <c r="H101" s="110"/>
      <c r="I101" s="80">
        <f t="shared" si="13"/>
        <v>0</v>
      </c>
      <c r="J101" s="111"/>
      <c r="K101" s="81">
        <f t="shared" si="16"/>
        <v>0</v>
      </c>
      <c r="L101" s="111"/>
      <c r="M101" s="81">
        <f t="shared" si="17"/>
        <v>0</v>
      </c>
      <c r="N101" s="111"/>
      <c r="O101" s="81">
        <f t="shared" si="18"/>
        <v>0</v>
      </c>
      <c r="P101" s="111"/>
      <c r="Q101" s="81">
        <f t="shared" si="19"/>
        <v>0</v>
      </c>
      <c r="R101" s="82">
        <f t="shared" si="20"/>
        <v>0</v>
      </c>
      <c r="S101" s="111"/>
      <c r="T101" s="81">
        <f>I101*S101</f>
        <v>0</v>
      </c>
      <c r="U101" s="166"/>
      <c r="V101" s="81">
        <f t="shared" si="14"/>
        <v>0</v>
      </c>
      <c r="W101" s="82">
        <f t="shared" si="15"/>
        <v>0</v>
      </c>
      <c r="X101" s="115"/>
    </row>
    <row r="102" spans="1:26" ht="15.75" thickBot="1" x14ac:dyDescent="0.3">
      <c r="B102" s="83" t="s">
        <v>66</v>
      </c>
      <c r="I102" s="84">
        <f>SUBTOTAL(9,I13:I101)</f>
        <v>0</v>
      </c>
      <c r="K102" s="84">
        <f>SUBTOTAL(9,K13:K101)</f>
        <v>0</v>
      </c>
      <c r="M102" s="84">
        <f>SUBTOTAL(9,M13:M101)</f>
        <v>0</v>
      </c>
      <c r="O102" s="84">
        <f>SUBTOTAL(9,O13:O101)</f>
        <v>0</v>
      </c>
      <c r="Q102" s="84">
        <f>SUBTOTAL(9,Q13:Q101)</f>
        <v>0</v>
      </c>
      <c r="R102" s="84">
        <f>SUBTOTAL(9,R13:R101)</f>
        <v>0</v>
      </c>
      <c r="T102" s="84">
        <f>SUBTOTAL(9,T13:T101)</f>
        <v>0</v>
      </c>
      <c r="V102" s="84">
        <f>SUBTOTAL(9,V13:V101)</f>
        <v>0</v>
      </c>
      <c r="W102" s="126">
        <f>SUBTOTAL(9,W13:W101)</f>
        <v>0</v>
      </c>
      <c r="Y102" s="88"/>
      <c r="Z102" s="103"/>
    </row>
    <row r="103" spans="1:26" ht="15.75" thickTop="1" x14ac:dyDescent="0.25">
      <c r="Y103" s="104"/>
      <c r="Z103" s="104"/>
    </row>
    <row r="104" spans="1:26" ht="18.75" customHeight="1" x14ac:dyDescent="0.25">
      <c r="D104" s="187" t="s">
        <v>67</v>
      </c>
      <c r="E104" s="187"/>
      <c r="F104" s="187"/>
      <c r="G104" s="187"/>
      <c r="H104" s="187"/>
      <c r="I104" s="187"/>
      <c r="J104" s="187"/>
      <c r="K104" s="187"/>
      <c r="L104" s="187"/>
      <c r="M104" s="187"/>
      <c r="N104" s="187"/>
      <c r="O104" s="106"/>
    </row>
    <row r="105" spans="1:26" ht="18.75" customHeight="1" x14ac:dyDescent="0.25">
      <c r="D105" s="187"/>
      <c r="E105" s="187"/>
      <c r="F105" s="187"/>
      <c r="G105" s="187"/>
      <c r="H105" s="187"/>
      <c r="I105" s="187"/>
      <c r="J105" s="187"/>
      <c r="K105" s="187"/>
      <c r="L105" s="187"/>
      <c r="M105" s="187"/>
      <c r="N105" s="187"/>
      <c r="O105" s="106"/>
      <c r="T105" s="85" t="s">
        <v>68</v>
      </c>
      <c r="W105" s="145">
        <f>I102</f>
        <v>0</v>
      </c>
    </row>
    <row r="106" spans="1:26" ht="18" customHeight="1" x14ac:dyDescent="0.25">
      <c r="D106" s="187"/>
      <c r="E106" s="187"/>
      <c r="F106" s="187"/>
      <c r="G106" s="187"/>
      <c r="H106" s="187"/>
      <c r="I106" s="187"/>
      <c r="J106" s="187"/>
      <c r="K106" s="187"/>
      <c r="L106" s="187"/>
      <c r="M106" s="187"/>
      <c r="N106" s="187"/>
      <c r="O106" s="106"/>
      <c r="T106" s="64" t="s">
        <v>83</v>
      </c>
      <c r="W106" s="145">
        <f>R102</f>
        <v>0</v>
      </c>
    </row>
    <row r="107" spans="1:26" ht="18" customHeight="1" x14ac:dyDescent="0.25">
      <c r="D107" s="187"/>
      <c r="E107" s="187"/>
      <c r="F107" s="187"/>
      <c r="G107" s="187"/>
      <c r="H107" s="187"/>
      <c r="I107" s="187"/>
      <c r="J107" s="187"/>
      <c r="K107" s="187"/>
      <c r="L107" s="187"/>
      <c r="M107" s="187"/>
      <c r="N107" s="187"/>
      <c r="O107" s="106"/>
      <c r="T107" s="85" t="s">
        <v>69</v>
      </c>
      <c r="W107" s="145">
        <f>T102</f>
        <v>0</v>
      </c>
    </row>
    <row r="108" spans="1:26" ht="18" customHeight="1" x14ac:dyDescent="0.25">
      <c r="D108" s="187"/>
      <c r="E108" s="187"/>
      <c r="F108" s="187"/>
      <c r="G108" s="187"/>
      <c r="H108" s="187"/>
      <c r="I108" s="187"/>
      <c r="J108" s="187"/>
      <c r="K108" s="187"/>
      <c r="L108" s="187"/>
      <c r="M108" s="187"/>
      <c r="N108" s="187"/>
      <c r="O108" s="106"/>
      <c r="T108" s="85" t="s">
        <v>70</v>
      </c>
      <c r="W108" s="145">
        <f>V102</f>
        <v>0</v>
      </c>
    </row>
    <row r="109" spans="1:26" ht="18" customHeight="1" thickBot="1" x14ac:dyDescent="0.3">
      <c r="D109" s="106"/>
      <c r="E109" s="106"/>
      <c r="F109" s="106"/>
      <c r="G109" s="106"/>
      <c r="H109" s="106"/>
      <c r="I109" s="106"/>
      <c r="J109" s="106"/>
      <c r="K109" s="106"/>
      <c r="L109" s="106"/>
      <c r="M109" s="106"/>
      <c r="N109" s="106"/>
      <c r="O109" s="106"/>
      <c r="S109" s="87"/>
      <c r="T109" s="116" t="s">
        <v>71</v>
      </c>
      <c r="U109" s="117"/>
      <c r="V109" s="117"/>
      <c r="W109" s="146">
        <f>SUM(W105:W108)</f>
        <v>0</v>
      </c>
    </row>
    <row r="110" spans="1:26" ht="15.75" thickTop="1" x14ac:dyDescent="0.25"/>
    <row r="111" spans="1:26" ht="15.75" thickBot="1" x14ac:dyDescent="0.3">
      <c r="T111" s="160" t="s">
        <v>72</v>
      </c>
      <c r="U111" s="65"/>
      <c r="W111" s="86"/>
    </row>
    <row r="112" spans="1:26" ht="17.25" x14ac:dyDescent="0.25">
      <c r="D112" s="92"/>
      <c r="T112" s="93" t="s">
        <v>73</v>
      </c>
      <c r="U112" s="94"/>
      <c r="V112" s="95"/>
      <c r="W112" s="167"/>
      <c r="X112" s="196"/>
      <c r="Y112" s="197"/>
    </row>
    <row r="113" spans="2:26" ht="17.25" x14ac:dyDescent="0.25">
      <c r="D113" s="96"/>
      <c r="T113" s="97" t="s">
        <v>74</v>
      </c>
      <c r="U113" s="97"/>
      <c r="V113" s="98"/>
      <c r="W113" s="150">
        <f>W112*12%</f>
        <v>0</v>
      </c>
    </row>
    <row r="114" spans="2:26" ht="17.25" x14ac:dyDescent="0.25">
      <c r="D114" s="96"/>
      <c r="T114" s="97" t="s">
        <v>75</v>
      </c>
      <c r="U114" s="97"/>
      <c r="V114" s="98"/>
      <c r="W114" s="168"/>
      <c r="X114" s="196"/>
      <c r="Y114" s="198"/>
      <c r="Z114" s="198"/>
    </row>
    <row r="115" spans="2:26" ht="17.25" x14ac:dyDescent="0.25">
      <c r="D115" s="96"/>
      <c r="T115" s="97" t="s">
        <v>76</v>
      </c>
      <c r="U115" s="97"/>
      <c r="V115" s="98"/>
      <c r="W115" s="150">
        <f>W107</f>
        <v>0</v>
      </c>
    </row>
    <row r="116" spans="2:26" ht="18" thickBot="1" x14ac:dyDescent="0.3">
      <c r="D116" s="96"/>
      <c r="T116" s="99" t="s">
        <v>77</v>
      </c>
      <c r="U116" s="99"/>
      <c r="V116" s="100"/>
      <c r="W116" s="151">
        <f>W113-SUM(W114:W115)</f>
        <v>0</v>
      </c>
      <c r="X116" s="149" t="str">
        <f>IF(W116&lt;0,"Exceed Limit","")</f>
        <v/>
      </c>
    </row>
    <row r="117" spans="2:26" ht="39.950000000000003" customHeight="1" thickBot="1" x14ac:dyDescent="0.3">
      <c r="B117" s="143"/>
      <c r="C117" s="144"/>
      <c r="D117" s="148" t="s">
        <v>78</v>
      </c>
      <c r="E117" s="192"/>
      <c r="F117" s="192"/>
      <c r="G117" s="192"/>
      <c r="H117" s="192"/>
      <c r="I117" s="192"/>
      <c r="J117" s="89"/>
      <c r="K117" s="147" t="s">
        <v>79</v>
      </c>
      <c r="L117" s="194"/>
      <c r="M117" s="194"/>
      <c r="N117" s="194"/>
      <c r="O117" s="194"/>
      <c r="P117" s="194"/>
      <c r="Q117" s="90"/>
    </row>
    <row r="118" spans="2:26" ht="39.950000000000003" customHeight="1" thickBot="1" x14ac:dyDescent="0.3">
      <c r="B118" s="143"/>
      <c r="C118" s="143"/>
      <c r="D118" s="148" t="s">
        <v>80</v>
      </c>
      <c r="E118" s="193"/>
      <c r="F118" s="193"/>
      <c r="G118" s="193"/>
      <c r="H118" s="193"/>
      <c r="I118" s="193"/>
      <c r="J118" s="89"/>
      <c r="K118" s="147" t="s">
        <v>81</v>
      </c>
      <c r="L118" s="195"/>
      <c r="M118" s="195"/>
      <c r="N118" s="195"/>
      <c r="O118" s="195"/>
      <c r="P118" s="195"/>
      <c r="Q118" s="90"/>
      <c r="R118" s="91"/>
      <c r="V118" s="169" t="s">
        <v>93</v>
      </c>
      <c r="W118" s="170">
        <f>IF(W116&lt;0,W109+W116,W109)</f>
        <v>0</v>
      </c>
    </row>
    <row r="119" spans="2:26" x14ac:dyDescent="0.25">
      <c r="W119" s="86"/>
    </row>
  </sheetData>
  <sheetProtection algorithmName="SHA-512" hashValue="eqMp/oZtgDbYh3HOc+fuhe1TFjM09G3bsEcYo/9V3RVcBvFe3uc1zUL2cyHoIlYeMvxlrV5pFooO2zkc3YBy5g==" saltValue="aDSWjvrCeW/x45bmgmEu5g==" spinCount="100000" sheet="1" objects="1" formatCells="0" formatColumns="0" formatRows="0" sort="0" autoFilter="0"/>
  <protectedRanges>
    <protectedRange sqref="P13:P101" name="Range06Pension"/>
    <protectedRange sqref="N13:N101" name="Range05LB"/>
    <protectedRange sqref="L13:L101" name="Range04HI"/>
    <protectedRange sqref="J13:J101" name="Range03WC"/>
    <protectedRange sqref="B13:H101" name="Range02Employee"/>
    <protectedRange sqref="C4:R7" name="Range01Grant"/>
    <protectedRange sqref="S13:S101" name="Range07IC"/>
    <protectedRange sqref="U13:U101" name="Range08Supplies"/>
    <protectedRange sqref="W112" name="Range10Grant Award"/>
    <protectedRange sqref="W114" name="Range11IC Costs"/>
    <protectedRange sqref="E117:I118 L117:P118" name="Range12Signature"/>
    <protectedRange sqref="X13:X101" name="Range09Comments"/>
  </protectedRanges>
  <autoFilter ref="A11:X101" xr:uid="{5F48488D-B740-4AB0-992D-0C0D33992154}">
    <filterColumn colId="0">
      <customFilters>
        <customFilter operator="notEqual" val=" "/>
      </customFilters>
    </filterColumn>
  </autoFilter>
  <mergeCells count="30">
    <mergeCell ref="E117:I117"/>
    <mergeCell ref="E118:I118"/>
    <mergeCell ref="L117:P117"/>
    <mergeCell ref="L118:P118"/>
    <mergeCell ref="X112:Y112"/>
    <mergeCell ref="X114:Z114"/>
    <mergeCell ref="D104:N108"/>
    <mergeCell ref="U10:V10"/>
    <mergeCell ref="F10:F11"/>
    <mergeCell ref="G10:G11"/>
    <mergeCell ref="S10:T10"/>
    <mergeCell ref="H10:I10"/>
    <mergeCell ref="W10:W11"/>
    <mergeCell ref="X10:X11"/>
    <mergeCell ref="J10:R10"/>
    <mergeCell ref="A10:A11"/>
    <mergeCell ref="B10:B11"/>
    <mergeCell ref="C10:C11"/>
    <mergeCell ref="D10:D11"/>
    <mergeCell ref="E10:E11"/>
    <mergeCell ref="A1:X1"/>
    <mergeCell ref="A2:X2"/>
    <mergeCell ref="J9:K9"/>
    <mergeCell ref="L9:M9"/>
    <mergeCell ref="N9:O9"/>
    <mergeCell ref="P9:Q9"/>
    <mergeCell ref="C4:R4"/>
    <mergeCell ref="C5:R5"/>
    <mergeCell ref="C6:R6"/>
    <mergeCell ref="C7:R7"/>
  </mergeCells>
  <conditionalFormatting sqref="U13">
    <cfRule type="cellIs" dxfId="1" priority="2" operator="greaterThan">
      <formula>0.35</formula>
    </cfRule>
  </conditionalFormatting>
  <conditionalFormatting sqref="U14:U101">
    <cfRule type="cellIs" dxfId="0" priority="1" operator="greaterThan">
      <formula>0.35</formula>
    </cfRule>
  </conditionalFormatting>
  <printOptions horizontalCentered="1"/>
  <pageMargins left="0.45" right="0.45" top="0.5" bottom="0.5" header="0.3" footer="0.3"/>
  <pageSetup paperSize="17" scale="48" fitToHeight="0" orientation="landscape" r:id="rId1"/>
  <headerFooter>
    <oddHeader>&amp;R&amp;12&amp;G</oddHeader>
    <oddFooter>&amp;L&amp;"-,Italic"LOS ANGELES COUNTY REGIONAL PARK AND OPEN SPACE DISTRICT&amp;R&amp;8&amp;P of &amp;N</oddFooter>
  </headerFooter>
  <drawing r:id="rId2"/>
  <legacyDrawing r:id="rId3"/>
  <legacyDrawingHF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7F3F36-D4FF-490B-9438-93E8FD0273D8}">
  <sheetPr filterMode="1">
    <pageSetUpPr fitToPage="1"/>
  </sheetPr>
  <dimension ref="A1:L114"/>
  <sheetViews>
    <sheetView tabSelected="1" workbookViewId="0">
      <selection activeCell="F112" sqref="F112"/>
    </sheetView>
  </sheetViews>
  <sheetFormatPr defaultColWidth="9.140625" defaultRowHeight="15" x14ac:dyDescent="0.25"/>
  <cols>
    <col min="1" max="1" width="7.42578125" style="14" customWidth="1"/>
    <col min="2" max="2" width="28.7109375" style="12" customWidth="1"/>
    <col min="3" max="3" width="23.85546875" style="12" customWidth="1"/>
    <col min="4" max="4" width="31.7109375" style="12" customWidth="1"/>
    <col min="5" max="5" width="15.5703125" style="2" bestFit="1" customWidth="1"/>
    <col min="6" max="6" width="14.42578125" style="2" bestFit="1" customWidth="1"/>
    <col min="7" max="7" width="17.85546875" style="15" bestFit="1" customWidth="1"/>
    <col min="8" max="8" width="21.5703125" style="15" bestFit="1" customWidth="1"/>
    <col min="9" max="10" width="22.85546875" style="15" customWidth="1"/>
    <col min="11" max="11" width="21.85546875" style="15" customWidth="1"/>
    <col min="12" max="16384" width="9.140625" style="12"/>
  </cols>
  <sheetData>
    <row r="1" spans="1:11" s="9" customFormat="1" ht="23.25" x14ac:dyDescent="0.25">
      <c r="A1" s="200" t="s">
        <v>82</v>
      </c>
      <c r="B1" s="200"/>
      <c r="C1" s="200"/>
      <c r="D1" s="200"/>
      <c r="E1" s="200"/>
      <c r="F1" s="200"/>
      <c r="G1" s="200"/>
      <c r="H1" s="200"/>
      <c r="I1" s="200"/>
      <c r="J1" s="200"/>
      <c r="K1" s="200"/>
    </row>
    <row r="2" spans="1:11" s="9" customFormat="1" ht="23.25" x14ac:dyDescent="0.25">
      <c r="A2" s="201" t="s">
        <v>13</v>
      </c>
      <c r="B2" s="201"/>
      <c r="C2" s="201"/>
      <c r="D2" s="201"/>
      <c r="E2" s="201"/>
      <c r="F2" s="201"/>
      <c r="G2" s="201"/>
      <c r="H2" s="201"/>
      <c r="I2" s="201"/>
      <c r="J2" s="201"/>
      <c r="K2" s="201"/>
    </row>
    <row r="4" spans="1:11" s="11" customFormat="1" ht="21" x14ac:dyDescent="0.25">
      <c r="A4" s="10" t="s">
        <v>14</v>
      </c>
      <c r="B4" s="27"/>
      <c r="C4" s="202" t="str">
        <f>IF(ISBLANK('Detail-Data Entry FORM'!C4),"",'Detail-Data Entry FORM'!C4)</f>
        <v/>
      </c>
      <c r="D4" s="202" t="str">
        <f>IF(ISBLANK('Detail-Data Entry FORM'!D4),"",'Detail-Data Entry FORM'!D4)</f>
        <v/>
      </c>
      <c r="E4" s="202" t="str">
        <f>IF(ISBLANK('Detail-Data Entry FORM'!E4),"",'Detail-Data Entry FORM'!E4)</f>
        <v/>
      </c>
      <c r="F4" s="202" t="str">
        <f>IF(ISBLANK('Detail-Data Entry FORM'!F4),"",'Detail-Data Entry FORM'!F4)</f>
        <v/>
      </c>
      <c r="G4" s="202" t="str">
        <f>IF(ISBLANK('Detail-Data Entry FORM'!G4),"",'Detail-Data Entry FORM'!G4)</f>
        <v/>
      </c>
      <c r="H4" s="202" t="str">
        <f>IF(ISBLANK('Detail-Data Entry FORM'!H4),"",'Detail-Data Entry FORM'!H4)</f>
        <v/>
      </c>
      <c r="I4" s="28"/>
      <c r="J4" s="28"/>
      <c r="K4" s="28"/>
    </row>
    <row r="5" spans="1:11" s="11" customFormat="1" ht="21" x14ac:dyDescent="0.25">
      <c r="A5" s="10" t="s">
        <v>15</v>
      </c>
      <c r="B5" s="27"/>
      <c r="C5" s="199" t="str">
        <f>IF(ISBLANK('Detail-Data Entry FORM'!C5),"",'Detail-Data Entry FORM'!C5)</f>
        <v/>
      </c>
      <c r="D5" s="199" t="str">
        <f>IF(ISBLANK('Detail-Data Entry FORM'!D5),"",'Detail-Data Entry FORM'!D5)</f>
        <v/>
      </c>
      <c r="E5" s="199" t="str">
        <f>IF(ISBLANK('Detail-Data Entry FORM'!E5),"",'Detail-Data Entry FORM'!E5)</f>
        <v/>
      </c>
      <c r="F5" s="199" t="str">
        <f>IF(ISBLANK('Detail-Data Entry FORM'!F5),"",'Detail-Data Entry FORM'!F5)</f>
        <v/>
      </c>
      <c r="G5" s="199" t="str">
        <f>IF(ISBLANK('Detail-Data Entry FORM'!G5),"",'Detail-Data Entry FORM'!G5)</f>
        <v/>
      </c>
      <c r="H5" s="199" t="str">
        <f>IF(ISBLANK('Detail-Data Entry FORM'!H5),"",'Detail-Data Entry FORM'!H5)</f>
        <v/>
      </c>
      <c r="I5" s="28"/>
      <c r="J5" s="28"/>
      <c r="K5" s="28"/>
    </row>
    <row r="6" spans="1:11" s="11" customFormat="1" ht="21" x14ac:dyDescent="0.25">
      <c r="A6" s="10" t="s">
        <v>16</v>
      </c>
      <c r="B6" s="27"/>
      <c r="C6" s="199" t="str">
        <f>IF(ISBLANK('Detail-Data Entry FORM'!C6),"",'Detail-Data Entry FORM'!C6)</f>
        <v/>
      </c>
      <c r="D6" s="199" t="str">
        <f>IF(ISBLANK('Detail-Data Entry FORM'!D6),"",'Detail-Data Entry FORM'!D6)</f>
        <v/>
      </c>
      <c r="E6" s="199" t="str">
        <f>IF(ISBLANK('Detail-Data Entry FORM'!E6),"",'Detail-Data Entry FORM'!E6)</f>
        <v/>
      </c>
      <c r="F6" s="199" t="str">
        <f>IF(ISBLANK('Detail-Data Entry FORM'!F6),"",'Detail-Data Entry FORM'!F6)</f>
        <v/>
      </c>
      <c r="G6" s="199" t="str">
        <f>IF(ISBLANK('Detail-Data Entry FORM'!G6),"",'Detail-Data Entry FORM'!G6)</f>
        <v/>
      </c>
      <c r="H6" s="199" t="str">
        <f>IF(ISBLANK('Detail-Data Entry FORM'!H6),"",'Detail-Data Entry FORM'!H6)</f>
        <v/>
      </c>
      <c r="I6" s="28"/>
      <c r="J6" s="28"/>
      <c r="K6" s="28"/>
    </row>
    <row r="7" spans="1:11" s="11" customFormat="1" ht="41.25" customHeight="1" x14ac:dyDescent="0.25">
      <c r="A7" s="10" t="s">
        <v>16</v>
      </c>
      <c r="B7" s="27"/>
      <c r="C7" s="199" t="str">
        <f>IF(ISBLANK('Detail-Data Entry FORM'!C7),"",'Detail-Data Entry FORM'!C7)</f>
        <v/>
      </c>
      <c r="D7" s="199" t="str">
        <f>IF(ISBLANK('Detail-Data Entry FORM'!D7),"",'Detail-Data Entry FORM'!D7)</f>
        <v/>
      </c>
      <c r="E7" s="199" t="str">
        <f>IF(ISBLANK('Detail-Data Entry FORM'!E7),"",'Detail-Data Entry FORM'!E7)</f>
        <v/>
      </c>
      <c r="F7" s="199" t="str">
        <f>IF(ISBLANK('Detail-Data Entry FORM'!F7),"",'Detail-Data Entry FORM'!F7)</f>
        <v/>
      </c>
      <c r="G7" s="199" t="str">
        <f>IF(ISBLANK('Detail-Data Entry FORM'!G7),"",'Detail-Data Entry FORM'!G7)</f>
        <v/>
      </c>
      <c r="H7" s="199" t="str">
        <f>IF(ISBLANK('Detail-Data Entry FORM'!H7),"",'Detail-Data Entry FORM'!H7)</f>
        <v/>
      </c>
      <c r="I7" s="28"/>
      <c r="J7" s="28"/>
      <c r="K7" s="28"/>
    </row>
    <row r="8" spans="1:11" s="17" customFormat="1" ht="18.75" x14ac:dyDescent="0.25">
      <c r="A8" s="16"/>
      <c r="B8" s="29"/>
      <c r="C8" s="29"/>
      <c r="D8" s="29"/>
      <c r="E8" s="30"/>
      <c r="F8" s="30"/>
      <c r="G8" s="31"/>
      <c r="H8" s="31"/>
      <c r="I8" s="32"/>
      <c r="J8" s="32"/>
      <c r="K8" s="32"/>
    </row>
    <row r="9" spans="1:11" s="19" customFormat="1" ht="18.75" customHeight="1" x14ac:dyDescent="0.25">
      <c r="A9" s="18"/>
      <c r="B9" s="33"/>
      <c r="C9" s="33"/>
      <c r="D9" s="33"/>
      <c r="E9" s="34"/>
      <c r="F9" s="34"/>
      <c r="G9" s="35"/>
      <c r="H9" s="36"/>
      <c r="I9" s="35"/>
      <c r="J9" s="35"/>
      <c r="K9" s="35"/>
    </row>
    <row r="10" spans="1:11" s="13" customFormat="1" ht="47.25" x14ac:dyDescent="0.25">
      <c r="A10" s="1" t="s">
        <v>36</v>
      </c>
      <c r="B10" s="37" t="s">
        <v>37</v>
      </c>
      <c r="C10" s="37" t="s">
        <v>38</v>
      </c>
      <c r="D10" s="37" t="s">
        <v>39</v>
      </c>
      <c r="E10" s="38" t="s">
        <v>40</v>
      </c>
      <c r="F10" s="38" t="s">
        <v>41</v>
      </c>
      <c r="G10" s="39" t="s">
        <v>68</v>
      </c>
      <c r="H10" s="39" t="s">
        <v>83</v>
      </c>
      <c r="I10" s="39" t="s">
        <v>84</v>
      </c>
      <c r="J10" s="39" t="s">
        <v>85</v>
      </c>
      <c r="K10" s="39" t="s">
        <v>71</v>
      </c>
    </row>
    <row r="11" spans="1:11" x14ac:dyDescent="0.25">
      <c r="A11" s="140">
        <f>'Detail-Data Entry FORM'!$A12</f>
        <v>0</v>
      </c>
      <c r="B11" s="141" t="str">
        <f>IF($A11="","",VLOOKUP($A11,'Detail-Data Entry FORM'!$A$12:$X$101,2,FALSE))</f>
        <v>Example#1</v>
      </c>
      <c r="C11" s="141" t="str">
        <f>IF($A11="","",VLOOKUP($A11,'Detail-Data Entry FORM'!$A$12:$X$101,3,FALSE))</f>
        <v>Painter</v>
      </c>
      <c r="D11" s="141" t="str">
        <f>IF($A11="","",VLOOKUP($A11,'Detail-Data Entry FORM'!$A$12:$X$101,4,FALSE))</f>
        <v>Painting</v>
      </c>
      <c r="E11" s="130">
        <f>IF($A11="","",VLOOKUP($A11,'Detail-Data Entry FORM'!$A$12:$X$101,5,FALSE))</f>
        <v>44221</v>
      </c>
      <c r="F11" s="130">
        <f>IF($A11="","",VLOOKUP($A11,'Detail-Data Entry FORM'!$A$12:$X$101,6,FALSE))</f>
        <v>44234</v>
      </c>
      <c r="G11" s="142">
        <f>IF($A11="","",VLOOKUP($A11,'Detail-Data Entry FORM'!$A$12:$X$101,9,FALSE))</f>
        <v>1069.25</v>
      </c>
      <c r="H11" s="142">
        <f>IF($A11="","",VLOOKUP($A11,'Detail-Data Entry FORM'!$A$12:$X$101,18,FALSE))</f>
        <v>64.155000000000001</v>
      </c>
      <c r="I11" s="142">
        <f>IF($A11="","",VLOOKUP($A11,'Detail-Data Entry FORM'!$A$12:$X$101,20,FALSE))</f>
        <v>684.32</v>
      </c>
      <c r="J11" s="142">
        <f>IF($A11="","",VLOOKUP($A11,'Detail-Data Entry FORM'!$A$12:$X$101,22,FALSE))</f>
        <v>128.31</v>
      </c>
      <c r="K11" s="142">
        <f>IF($A11="","",VLOOKUP($A11,'Detail-Data Entry FORM'!$A$12:$X$101,23,FALSE))</f>
        <v>1946.0349999999999</v>
      </c>
    </row>
    <row r="12" spans="1:11" s="13" customFormat="1" x14ac:dyDescent="0.25">
      <c r="A12" s="20">
        <f>'Detail-Data Entry FORM'!$A13</f>
        <v>1</v>
      </c>
      <c r="B12" s="40">
        <f>IF($A12="","",VLOOKUP($A12,'Detail-Data Entry FORM'!$A$12:$X$101,2,FALSE))</f>
        <v>0</v>
      </c>
      <c r="C12" s="40">
        <f>IF($A12="","",VLOOKUP($A12,'Detail-Data Entry FORM'!$A$12:$X$101,3,FALSE))</f>
        <v>0</v>
      </c>
      <c r="D12" s="40">
        <f>IF($A12="","",VLOOKUP($A12,'Detail-Data Entry FORM'!$A$12:$X$101,4,FALSE))</f>
        <v>0</v>
      </c>
      <c r="E12" s="41">
        <f>IF($A12="","",VLOOKUP($A12,'Detail-Data Entry FORM'!$A$12:$X$101,5,FALSE))</f>
        <v>0</v>
      </c>
      <c r="F12" s="41">
        <f>IF($A12="","",VLOOKUP($A12,'Detail-Data Entry FORM'!$A$12:$X$101,6,FALSE))</f>
        <v>0</v>
      </c>
      <c r="G12" s="42">
        <f>IF($A12="","",VLOOKUP($A12,'Detail-Data Entry FORM'!$A$12:$X$101,9,FALSE))</f>
        <v>0</v>
      </c>
      <c r="H12" s="42">
        <f>IF($A12="","",VLOOKUP($A12,'Detail-Data Entry FORM'!$A$12:$X$101,18,FALSE))</f>
        <v>0</v>
      </c>
      <c r="I12" s="42">
        <f>IF($A12="","",VLOOKUP($A12,'Detail-Data Entry FORM'!$A$12:$X$101,20,FALSE))</f>
        <v>0</v>
      </c>
      <c r="J12" s="42">
        <f>IF($A12="","",VLOOKUP($A12,'Detail-Data Entry FORM'!$A$12:$X$101,22,FALSE))</f>
        <v>0</v>
      </c>
      <c r="K12" s="42">
        <f>IF($A12="","",VLOOKUP($A12,'Detail-Data Entry FORM'!$A$12:$X$101,23,FALSE))</f>
        <v>0</v>
      </c>
    </row>
    <row r="13" spans="1:11" hidden="1" x14ac:dyDescent="0.25">
      <c r="A13" s="20" t="str">
        <f>'Detail-Data Entry FORM'!$A14</f>
        <v/>
      </c>
      <c r="B13" s="40" t="str">
        <f>IF($A13="","",VLOOKUP($A13,'Detail-Data Entry FORM'!$A$12:$X$101,2,FALSE))</f>
        <v/>
      </c>
      <c r="C13" s="40" t="str">
        <f>IF($A13="","",VLOOKUP($A13,'Detail-Data Entry FORM'!$A$12:$X$101,3,FALSE))</f>
        <v/>
      </c>
      <c r="D13" s="40" t="str">
        <f>IF($A13="","",VLOOKUP($A13,'Detail-Data Entry FORM'!$A$12:$X$101,4,FALSE))</f>
        <v/>
      </c>
      <c r="E13" s="41" t="str">
        <f>IF($A13="","",VLOOKUP($A13,'Detail-Data Entry FORM'!$A$12:$X$101,5,FALSE))</f>
        <v/>
      </c>
      <c r="F13" s="41" t="str">
        <f>IF($A13="","",VLOOKUP($A13,'Detail-Data Entry FORM'!$A$12:$X$101,6,FALSE))</f>
        <v/>
      </c>
      <c r="G13" s="42" t="str">
        <f>IF($A13="","",VLOOKUP($A13,'Detail-Data Entry FORM'!$A$12:$X$101,9,FALSE))</f>
        <v/>
      </c>
      <c r="H13" s="42" t="str">
        <f>IF($A13="","",VLOOKUP($A13,'Detail-Data Entry FORM'!$A$12:$X$101,18,FALSE))</f>
        <v/>
      </c>
      <c r="I13" s="42" t="str">
        <f>IF($A13="","",VLOOKUP($A13,'Detail-Data Entry FORM'!$A$12:$X$101,20,FALSE))</f>
        <v/>
      </c>
      <c r="J13" s="42" t="str">
        <f>IF($A13="","",VLOOKUP($A13,'Detail-Data Entry FORM'!$A$12:$X$101,22,FALSE))</f>
        <v/>
      </c>
      <c r="K13" s="42" t="str">
        <f>IF($A13="","",VLOOKUP($A13,'Detail-Data Entry FORM'!$A$12:$X$101,23,FALSE))</f>
        <v/>
      </c>
    </row>
    <row r="14" spans="1:11" hidden="1" x14ac:dyDescent="0.25">
      <c r="A14" s="20" t="str">
        <f>'Detail-Data Entry FORM'!$A15</f>
        <v/>
      </c>
      <c r="B14" s="40" t="str">
        <f>IF($A14="","",VLOOKUP($A14,'Detail-Data Entry FORM'!$A$12:$X$101,2,FALSE))</f>
        <v/>
      </c>
      <c r="C14" s="40" t="str">
        <f>IF($A14="","",VLOOKUP($A14,'Detail-Data Entry FORM'!$A$12:$X$101,3,FALSE))</f>
        <v/>
      </c>
      <c r="D14" s="40" t="str">
        <f>IF($A14="","",VLOOKUP($A14,'Detail-Data Entry FORM'!$A$12:$X$101,4,FALSE))</f>
        <v/>
      </c>
      <c r="E14" s="41" t="str">
        <f>IF($A14="","",VLOOKUP($A14,'Detail-Data Entry FORM'!$A$12:$X$101,5,FALSE))</f>
        <v/>
      </c>
      <c r="F14" s="41" t="str">
        <f>IF($A14="","",VLOOKUP($A14,'Detail-Data Entry FORM'!$A$12:$X$101,6,FALSE))</f>
        <v/>
      </c>
      <c r="G14" s="42" t="str">
        <f>IF($A14="","",VLOOKUP($A14,'Detail-Data Entry FORM'!$A$12:$X$101,9,FALSE))</f>
        <v/>
      </c>
      <c r="H14" s="42" t="str">
        <f>IF($A14="","",VLOOKUP($A14,'Detail-Data Entry FORM'!$A$12:$X$101,18,FALSE))</f>
        <v/>
      </c>
      <c r="I14" s="42" t="str">
        <f>IF($A14="","",VLOOKUP($A14,'Detail-Data Entry FORM'!$A$12:$X$101,20,FALSE))</f>
        <v/>
      </c>
      <c r="J14" s="42" t="str">
        <f>IF($A14="","",VLOOKUP($A14,'Detail-Data Entry FORM'!$A$12:$X$101,22,FALSE))</f>
        <v/>
      </c>
      <c r="K14" s="42" t="str">
        <f>IF($A14="","",VLOOKUP($A14,'Detail-Data Entry FORM'!$A$12:$X$101,23,FALSE))</f>
        <v/>
      </c>
    </row>
    <row r="15" spans="1:11" hidden="1" x14ac:dyDescent="0.25">
      <c r="A15" s="20" t="str">
        <f>'Detail-Data Entry FORM'!$A16</f>
        <v/>
      </c>
      <c r="B15" s="40" t="str">
        <f>IF($A15="","",VLOOKUP($A15,'Detail-Data Entry FORM'!$A$12:$X$101,2,FALSE))</f>
        <v/>
      </c>
      <c r="C15" s="40" t="str">
        <f>IF($A15="","",VLOOKUP($A15,'Detail-Data Entry FORM'!$A$12:$X$101,3,FALSE))</f>
        <v/>
      </c>
      <c r="D15" s="40" t="str">
        <f>IF($A15="","",VLOOKUP($A15,'Detail-Data Entry FORM'!$A$12:$X$101,4,FALSE))</f>
        <v/>
      </c>
      <c r="E15" s="41" t="str">
        <f>IF($A15="","",VLOOKUP($A15,'Detail-Data Entry FORM'!$A$12:$X$101,5,FALSE))</f>
        <v/>
      </c>
      <c r="F15" s="41" t="str">
        <f>IF($A15="","",VLOOKUP($A15,'Detail-Data Entry FORM'!$A$12:$X$101,6,FALSE))</f>
        <v/>
      </c>
      <c r="G15" s="42" t="str">
        <f>IF($A15="","",VLOOKUP($A15,'Detail-Data Entry FORM'!$A$12:$X$101,9,FALSE))</f>
        <v/>
      </c>
      <c r="H15" s="42" t="str">
        <f>IF($A15="","",VLOOKUP($A15,'Detail-Data Entry FORM'!$A$12:$X$101,18,FALSE))</f>
        <v/>
      </c>
      <c r="I15" s="42" t="str">
        <f>IF($A15="","",VLOOKUP($A15,'Detail-Data Entry FORM'!$A$12:$X$101,20,FALSE))</f>
        <v/>
      </c>
      <c r="J15" s="42" t="str">
        <f>IF($A15="","",VLOOKUP($A15,'Detail-Data Entry FORM'!$A$12:$X$101,22,FALSE))</f>
        <v/>
      </c>
      <c r="K15" s="42" t="str">
        <f>IF($A15="","",VLOOKUP($A15,'Detail-Data Entry FORM'!$A$12:$X$101,23,FALSE))</f>
        <v/>
      </c>
    </row>
    <row r="16" spans="1:11" ht="60.6" hidden="1" customHeight="1" x14ac:dyDescent="0.25">
      <c r="A16" s="20" t="str">
        <f>'Detail-Data Entry FORM'!$A17</f>
        <v/>
      </c>
      <c r="B16" s="40" t="str">
        <f>IF($A16="","",VLOOKUP($A16,'Detail-Data Entry FORM'!$A$12:$X$101,2,FALSE))</f>
        <v/>
      </c>
      <c r="C16" s="40" t="str">
        <f>IF($A16="","",VLOOKUP($A16,'Detail-Data Entry FORM'!$A$12:$X$101,3,FALSE))</f>
        <v/>
      </c>
      <c r="D16" s="40" t="str">
        <f>IF($A16="","",VLOOKUP($A16,'Detail-Data Entry FORM'!$A$12:$X$101,4,FALSE))</f>
        <v/>
      </c>
      <c r="E16" s="41" t="str">
        <f>IF($A16="","",VLOOKUP($A16,'Detail-Data Entry FORM'!$A$12:$X$101,5,FALSE))</f>
        <v/>
      </c>
      <c r="F16" s="41" t="str">
        <f>IF($A16="","",VLOOKUP($A16,'Detail-Data Entry FORM'!$A$12:$X$101,6,FALSE))</f>
        <v/>
      </c>
      <c r="G16" s="42" t="str">
        <f>IF($A16="","",VLOOKUP($A16,'Detail-Data Entry FORM'!$A$12:$X$101,9,FALSE))</f>
        <v/>
      </c>
      <c r="H16" s="42" t="str">
        <f>IF($A16="","",VLOOKUP($A16,'Detail-Data Entry FORM'!$A$12:$X$101,18,FALSE))</f>
        <v/>
      </c>
      <c r="I16" s="42" t="str">
        <f>IF($A16="","",VLOOKUP($A16,'Detail-Data Entry FORM'!$A$12:$X$101,20,FALSE))</f>
        <v/>
      </c>
      <c r="J16" s="42" t="str">
        <f>IF($A16="","",VLOOKUP($A16,'Detail-Data Entry FORM'!$A$12:$X$101,22,FALSE))</f>
        <v/>
      </c>
      <c r="K16" s="42" t="str">
        <f>IF($A16="","",VLOOKUP($A16,'Detail-Data Entry FORM'!$A$12:$X$101,23,FALSE))</f>
        <v/>
      </c>
    </row>
    <row r="17" spans="1:11" hidden="1" x14ac:dyDescent="0.25">
      <c r="A17" s="20" t="str">
        <f>'Detail-Data Entry FORM'!$A18</f>
        <v/>
      </c>
      <c r="B17" s="40" t="str">
        <f>IF($A17="","",VLOOKUP($A17,'Detail-Data Entry FORM'!$A$12:$X$101,2,FALSE))</f>
        <v/>
      </c>
      <c r="C17" s="40" t="str">
        <f>IF($A17="","",VLOOKUP($A17,'Detail-Data Entry FORM'!$A$12:$X$101,3,FALSE))</f>
        <v/>
      </c>
      <c r="D17" s="40" t="str">
        <f>IF($A17="","",VLOOKUP($A17,'Detail-Data Entry FORM'!$A$12:$X$101,4,FALSE))</f>
        <v/>
      </c>
      <c r="E17" s="41" t="str">
        <f>IF($A17="","",VLOOKUP($A17,'Detail-Data Entry FORM'!$A$12:$X$101,5,FALSE))</f>
        <v/>
      </c>
      <c r="F17" s="41" t="str">
        <f>IF($A17="","",VLOOKUP($A17,'Detail-Data Entry FORM'!$A$12:$X$101,6,FALSE))</f>
        <v/>
      </c>
      <c r="G17" s="42" t="str">
        <f>IF($A17="","",VLOOKUP($A17,'Detail-Data Entry FORM'!$A$12:$X$101,9,FALSE))</f>
        <v/>
      </c>
      <c r="H17" s="42" t="str">
        <f>IF($A17="","",VLOOKUP($A17,'Detail-Data Entry FORM'!$A$12:$X$101,18,FALSE))</f>
        <v/>
      </c>
      <c r="I17" s="42" t="str">
        <f>IF($A17="","",VLOOKUP($A17,'Detail-Data Entry FORM'!$A$12:$X$101,20,FALSE))</f>
        <v/>
      </c>
      <c r="J17" s="42" t="str">
        <f>IF($A17="","",VLOOKUP($A17,'Detail-Data Entry FORM'!$A$12:$X$101,22,FALSE))</f>
        <v/>
      </c>
      <c r="K17" s="42" t="str">
        <f>IF($A17="","",VLOOKUP($A17,'Detail-Data Entry FORM'!$A$12:$X$101,23,FALSE))</f>
        <v/>
      </c>
    </row>
    <row r="18" spans="1:11" hidden="1" x14ac:dyDescent="0.25">
      <c r="A18" s="20" t="str">
        <f>'Detail-Data Entry FORM'!$A19</f>
        <v/>
      </c>
      <c r="B18" s="40" t="str">
        <f>IF($A18="","",VLOOKUP($A18,'Detail-Data Entry FORM'!$A$12:$X$101,2,FALSE))</f>
        <v/>
      </c>
      <c r="C18" s="40" t="str">
        <f>IF($A18="","",VLOOKUP($A18,'Detail-Data Entry FORM'!$A$12:$X$101,3,FALSE))</f>
        <v/>
      </c>
      <c r="D18" s="40" t="str">
        <f>IF($A18="","",VLOOKUP($A18,'Detail-Data Entry FORM'!$A$12:$X$101,4,FALSE))</f>
        <v/>
      </c>
      <c r="E18" s="41" t="str">
        <f>IF($A18="","",VLOOKUP($A18,'Detail-Data Entry FORM'!$A$12:$X$101,5,FALSE))</f>
        <v/>
      </c>
      <c r="F18" s="41" t="str">
        <f>IF($A18="","",VLOOKUP($A18,'Detail-Data Entry FORM'!$A$12:$X$101,6,FALSE))</f>
        <v/>
      </c>
      <c r="G18" s="42" t="str">
        <f>IF($A18="","",VLOOKUP($A18,'Detail-Data Entry FORM'!$A$12:$X$101,9,FALSE))</f>
        <v/>
      </c>
      <c r="H18" s="42" t="str">
        <f>IF($A18="","",VLOOKUP($A18,'Detail-Data Entry FORM'!$A$12:$X$101,18,FALSE))</f>
        <v/>
      </c>
      <c r="I18" s="42" t="str">
        <f>IF($A18="","",VLOOKUP($A18,'Detail-Data Entry FORM'!$A$12:$X$101,20,FALSE))</f>
        <v/>
      </c>
      <c r="J18" s="42" t="str">
        <f>IF($A18="","",VLOOKUP($A18,'Detail-Data Entry FORM'!$A$12:$X$101,22,FALSE))</f>
        <v/>
      </c>
      <c r="K18" s="42" t="str">
        <f>IF($A18="","",VLOOKUP($A18,'Detail-Data Entry FORM'!$A$12:$X$101,23,FALSE))</f>
        <v/>
      </c>
    </row>
    <row r="19" spans="1:11" hidden="1" x14ac:dyDescent="0.25">
      <c r="A19" s="20" t="str">
        <f>'Detail-Data Entry FORM'!$A20</f>
        <v/>
      </c>
      <c r="B19" s="40" t="str">
        <f>IF($A19="","",VLOOKUP($A19,'Detail-Data Entry FORM'!$A$12:$X$101,2,FALSE))</f>
        <v/>
      </c>
      <c r="C19" s="40" t="str">
        <f>IF($A19="","",VLOOKUP($A19,'Detail-Data Entry FORM'!$A$12:$X$101,3,FALSE))</f>
        <v/>
      </c>
      <c r="D19" s="40" t="str">
        <f>IF($A19="","",VLOOKUP($A19,'Detail-Data Entry FORM'!$A$12:$X$101,4,FALSE))</f>
        <v/>
      </c>
      <c r="E19" s="41" t="str">
        <f>IF($A19="","",VLOOKUP($A19,'Detail-Data Entry FORM'!$A$12:$X$101,5,FALSE))</f>
        <v/>
      </c>
      <c r="F19" s="41" t="str">
        <f>IF($A19="","",VLOOKUP($A19,'Detail-Data Entry FORM'!$A$12:$X$101,6,FALSE))</f>
        <v/>
      </c>
      <c r="G19" s="42" t="str">
        <f>IF($A19="","",VLOOKUP($A19,'Detail-Data Entry FORM'!$A$12:$X$101,9,FALSE))</f>
        <v/>
      </c>
      <c r="H19" s="42" t="str">
        <f>IF($A19="","",VLOOKUP($A19,'Detail-Data Entry FORM'!$A$12:$X$101,18,FALSE))</f>
        <v/>
      </c>
      <c r="I19" s="42" t="str">
        <f>IF($A19="","",VLOOKUP($A19,'Detail-Data Entry FORM'!$A$12:$X$101,20,FALSE))</f>
        <v/>
      </c>
      <c r="J19" s="42" t="str">
        <f>IF($A19="","",VLOOKUP($A19,'Detail-Data Entry FORM'!$A$12:$X$101,22,FALSE))</f>
        <v/>
      </c>
      <c r="K19" s="42" t="str">
        <f>IF($A19="","",VLOOKUP($A19,'Detail-Data Entry FORM'!$A$12:$X$101,23,FALSE))</f>
        <v/>
      </c>
    </row>
    <row r="20" spans="1:11" hidden="1" x14ac:dyDescent="0.25">
      <c r="A20" s="20" t="str">
        <f>'Detail-Data Entry FORM'!$A21</f>
        <v/>
      </c>
      <c r="B20" s="40" t="str">
        <f>IF($A20="","",VLOOKUP($A20,'Detail-Data Entry FORM'!$A$12:$X$101,2,FALSE))</f>
        <v/>
      </c>
      <c r="C20" s="40" t="str">
        <f>IF($A20="","",VLOOKUP($A20,'Detail-Data Entry FORM'!$A$12:$X$101,3,FALSE))</f>
        <v/>
      </c>
      <c r="D20" s="40" t="str">
        <f>IF($A20="","",VLOOKUP($A20,'Detail-Data Entry FORM'!$A$12:$X$101,4,FALSE))</f>
        <v/>
      </c>
      <c r="E20" s="41" t="str">
        <f>IF($A20="","",VLOOKUP($A20,'Detail-Data Entry FORM'!$A$12:$X$101,5,FALSE))</f>
        <v/>
      </c>
      <c r="F20" s="41" t="str">
        <f>IF($A20="","",VLOOKUP($A20,'Detail-Data Entry FORM'!$A$12:$X$101,6,FALSE))</f>
        <v/>
      </c>
      <c r="G20" s="42" t="str">
        <f>IF($A20="","",VLOOKUP($A20,'Detail-Data Entry FORM'!$A$12:$X$101,9,FALSE))</f>
        <v/>
      </c>
      <c r="H20" s="42" t="str">
        <f>IF($A20="","",VLOOKUP($A20,'Detail-Data Entry FORM'!$A$12:$X$101,18,FALSE))</f>
        <v/>
      </c>
      <c r="I20" s="42" t="str">
        <f>IF($A20="","",VLOOKUP($A20,'Detail-Data Entry FORM'!$A$12:$X$101,20,FALSE))</f>
        <v/>
      </c>
      <c r="J20" s="42" t="str">
        <f>IF($A20="","",VLOOKUP($A20,'Detail-Data Entry FORM'!$A$12:$X$101,22,FALSE))</f>
        <v/>
      </c>
      <c r="K20" s="42" t="str">
        <f>IF($A20="","",VLOOKUP($A20,'Detail-Data Entry FORM'!$A$12:$X$101,23,FALSE))</f>
        <v/>
      </c>
    </row>
    <row r="21" spans="1:11" hidden="1" x14ac:dyDescent="0.25">
      <c r="A21" s="20" t="str">
        <f>'Detail-Data Entry FORM'!$A22</f>
        <v/>
      </c>
      <c r="B21" s="40" t="str">
        <f>IF($A21="","",VLOOKUP($A21,'Detail-Data Entry FORM'!$A$12:$X$101,2,FALSE))</f>
        <v/>
      </c>
      <c r="C21" s="40" t="str">
        <f>IF($A21="","",VLOOKUP($A21,'Detail-Data Entry FORM'!$A$12:$X$101,3,FALSE))</f>
        <v/>
      </c>
      <c r="D21" s="40" t="str">
        <f>IF($A21="","",VLOOKUP($A21,'Detail-Data Entry FORM'!$A$12:$X$101,4,FALSE))</f>
        <v/>
      </c>
      <c r="E21" s="41" t="str">
        <f>IF($A21="","",VLOOKUP($A21,'Detail-Data Entry FORM'!$A$12:$X$101,5,FALSE))</f>
        <v/>
      </c>
      <c r="F21" s="41" t="str">
        <f>IF($A21="","",VLOOKUP($A21,'Detail-Data Entry FORM'!$A$12:$X$101,6,FALSE))</f>
        <v/>
      </c>
      <c r="G21" s="42" t="str">
        <f>IF($A21="","",VLOOKUP($A21,'Detail-Data Entry FORM'!$A$12:$X$101,9,FALSE))</f>
        <v/>
      </c>
      <c r="H21" s="42" t="str">
        <f>IF($A21="","",VLOOKUP($A21,'Detail-Data Entry FORM'!$A$12:$X$101,18,FALSE))</f>
        <v/>
      </c>
      <c r="I21" s="42" t="str">
        <f>IF($A21="","",VLOOKUP($A21,'Detail-Data Entry FORM'!$A$12:$X$101,20,FALSE))</f>
        <v/>
      </c>
      <c r="J21" s="42" t="str">
        <f>IF($A21="","",VLOOKUP($A21,'Detail-Data Entry FORM'!$A$12:$X$101,22,FALSE))</f>
        <v/>
      </c>
      <c r="K21" s="42" t="str">
        <f>IF($A21="","",VLOOKUP($A21,'Detail-Data Entry FORM'!$A$12:$X$101,23,FALSE))</f>
        <v/>
      </c>
    </row>
    <row r="22" spans="1:11" hidden="1" x14ac:dyDescent="0.25">
      <c r="A22" s="20" t="str">
        <f>'Detail-Data Entry FORM'!$A23</f>
        <v/>
      </c>
      <c r="B22" s="40" t="str">
        <f>IF($A22="","",VLOOKUP($A22,'Detail-Data Entry FORM'!$A$12:$X$101,2,FALSE))</f>
        <v/>
      </c>
      <c r="C22" s="40" t="str">
        <f>IF($A22="","",VLOOKUP($A22,'Detail-Data Entry FORM'!$A$12:$X$101,3,FALSE))</f>
        <v/>
      </c>
      <c r="D22" s="40" t="str">
        <f>IF($A22="","",VLOOKUP($A22,'Detail-Data Entry FORM'!$A$12:$X$101,4,FALSE))</f>
        <v/>
      </c>
      <c r="E22" s="41" t="str">
        <f>IF($A22="","",VLOOKUP($A22,'Detail-Data Entry FORM'!$A$12:$X$101,5,FALSE))</f>
        <v/>
      </c>
      <c r="F22" s="41" t="str">
        <f>IF($A22="","",VLOOKUP($A22,'Detail-Data Entry FORM'!$A$12:$X$101,6,FALSE))</f>
        <v/>
      </c>
      <c r="G22" s="42" t="str">
        <f>IF($A22="","",VLOOKUP($A22,'Detail-Data Entry FORM'!$A$12:$X$101,9,FALSE))</f>
        <v/>
      </c>
      <c r="H22" s="42" t="str">
        <f>IF($A22="","",VLOOKUP($A22,'Detail-Data Entry FORM'!$A$12:$X$101,18,FALSE))</f>
        <v/>
      </c>
      <c r="I22" s="42" t="str">
        <f>IF($A22="","",VLOOKUP($A22,'Detail-Data Entry FORM'!$A$12:$X$101,20,FALSE))</f>
        <v/>
      </c>
      <c r="J22" s="42" t="str">
        <f>IF($A22="","",VLOOKUP($A22,'Detail-Data Entry FORM'!$A$12:$X$101,22,FALSE))</f>
        <v/>
      </c>
      <c r="K22" s="42" t="str">
        <f>IF($A22="","",VLOOKUP($A22,'Detail-Data Entry FORM'!$A$12:$X$101,23,FALSE))</f>
        <v/>
      </c>
    </row>
    <row r="23" spans="1:11" hidden="1" x14ac:dyDescent="0.25">
      <c r="A23" s="20" t="str">
        <f>'Detail-Data Entry FORM'!$A24</f>
        <v/>
      </c>
      <c r="B23" s="40" t="str">
        <f>IF($A23="","",VLOOKUP($A23,'Detail-Data Entry FORM'!$A$12:$X$101,2,FALSE))</f>
        <v/>
      </c>
      <c r="C23" s="40" t="str">
        <f>IF($A23="","",VLOOKUP($A23,'Detail-Data Entry FORM'!$A$12:$X$101,3,FALSE))</f>
        <v/>
      </c>
      <c r="D23" s="40" t="str">
        <f>IF($A23="","",VLOOKUP($A23,'Detail-Data Entry FORM'!$A$12:$X$101,4,FALSE))</f>
        <v/>
      </c>
      <c r="E23" s="41" t="str">
        <f>IF($A23="","",VLOOKUP($A23,'Detail-Data Entry FORM'!$A$12:$X$101,5,FALSE))</f>
        <v/>
      </c>
      <c r="F23" s="41" t="str">
        <f>IF($A23="","",VLOOKUP($A23,'Detail-Data Entry FORM'!$A$12:$X$101,6,FALSE))</f>
        <v/>
      </c>
      <c r="G23" s="42" t="str">
        <f>IF($A23="","",VLOOKUP($A23,'Detail-Data Entry FORM'!$A$12:$X$101,9,FALSE))</f>
        <v/>
      </c>
      <c r="H23" s="42" t="str">
        <f>IF($A23="","",VLOOKUP($A23,'Detail-Data Entry FORM'!$A$12:$X$101,18,FALSE))</f>
        <v/>
      </c>
      <c r="I23" s="42" t="str">
        <f>IF($A23="","",VLOOKUP($A23,'Detail-Data Entry FORM'!$A$12:$X$101,20,FALSE))</f>
        <v/>
      </c>
      <c r="J23" s="42" t="str">
        <f>IF($A23="","",VLOOKUP($A23,'Detail-Data Entry FORM'!$A$12:$X$101,22,FALSE))</f>
        <v/>
      </c>
      <c r="K23" s="42" t="str">
        <f>IF($A23="","",VLOOKUP($A23,'Detail-Data Entry FORM'!$A$12:$X$101,23,FALSE))</f>
        <v/>
      </c>
    </row>
    <row r="24" spans="1:11" hidden="1" x14ac:dyDescent="0.25">
      <c r="A24" s="20" t="str">
        <f>'Detail-Data Entry FORM'!$A25</f>
        <v/>
      </c>
      <c r="B24" s="40" t="str">
        <f>IF($A24="","",VLOOKUP($A24,'Detail-Data Entry FORM'!$A$12:$X$101,2,FALSE))</f>
        <v/>
      </c>
      <c r="C24" s="40" t="str">
        <f>IF($A24="","",VLOOKUP($A24,'Detail-Data Entry FORM'!$A$12:$X$101,3,FALSE))</f>
        <v/>
      </c>
      <c r="D24" s="40" t="str">
        <f>IF($A24="","",VLOOKUP($A24,'Detail-Data Entry FORM'!$A$12:$X$101,4,FALSE))</f>
        <v/>
      </c>
      <c r="E24" s="41" t="str">
        <f>IF($A24="","",VLOOKUP($A24,'Detail-Data Entry FORM'!$A$12:$X$101,5,FALSE))</f>
        <v/>
      </c>
      <c r="F24" s="41" t="str">
        <f>IF($A24="","",VLOOKUP($A24,'Detail-Data Entry FORM'!$A$12:$X$101,6,FALSE))</f>
        <v/>
      </c>
      <c r="G24" s="42" t="str">
        <f>IF($A24="","",VLOOKUP($A24,'Detail-Data Entry FORM'!$A$12:$X$101,9,FALSE))</f>
        <v/>
      </c>
      <c r="H24" s="42" t="str">
        <f>IF($A24="","",VLOOKUP($A24,'Detail-Data Entry FORM'!$A$12:$X$101,18,FALSE))</f>
        <v/>
      </c>
      <c r="I24" s="42" t="str">
        <f>IF($A24="","",VLOOKUP($A24,'Detail-Data Entry FORM'!$A$12:$X$101,20,FALSE))</f>
        <v/>
      </c>
      <c r="J24" s="42" t="str">
        <f>IF($A24="","",VLOOKUP($A24,'Detail-Data Entry FORM'!$A$12:$X$101,22,FALSE))</f>
        <v/>
      </c>
      <c r="K24" s="42" t="str">
        <f>IF($A24="","",VLOOKUP($A24,'Detail-Data Entry FORM'!$A$12:$X$101,23,FALSE))</f>
        <v/>
      </c>
    </row>
    <row r="25" spans="1:11" hidden="1" x14ac:dyDescent="0.25">
      <c r="A25" s="20" t="str">
        <f>'Detail-Data Entry FORM'!$A26</f>
        <v/>
      </c>
      <c r="B25" s="40" t="str">
        <f>IF($A25="","",VLOOKUP($A25,'Detail-Data Entry FORM'!$A$12:$X$101,2,FALSE))</f>
        <v/>
      </c>
      <c r="C25" s="40" t="str">
        <f>IF($A25="","",VLOOKUP($A25,'Detail-Data Entry FORM'!$A$12:$X$101,3,FALSE))</f>
        <v/>
      </c>
      <c r="D25" s="40" t="str">
        <f>IF($A25="","",VLOOKUP($A25,'Detail-Data Entry FORM'!$A$12:$X$101,4,FALSE))</f>
        <v/>
      </c>
      <c r="E25" s="41" t="str">
        <f>IF($A25="","",VLOOKUP($A25,'Detail-Data Entry FORM'!$A$12:$X$101,5,FALSE))</f>
        <v/>
      </c>
      <c r="F25" s="41" t="str">
        <f>IF($A25="","",VLOOKUP($A25,'Detail-Data Entry FORM'!$A$12:$X$101,6,FALSE))</f>
        <v/>
      </c>
      <c r="G25" s="42" t="str">
        <f>IF($A25="","",VLOOKUP($A25,'Detail-Data Entry FORM'!$A$12:$X$101,9,FALSE))</f>
        <v/>
      </c>
      <c r="H25" s="42" t="str">
        <f>IF($A25="","",VLOOKUP($A25,'Detail-Data Entry FORM'!$A$12:$X$101,18,FALSE))</f>
        <v/>
      </c>
      <c r="I25" s="42" t="str">
        <f>IF($A25="","",VLOOKUP($A25,'Detail-Data Entry FORM'!$A$12:$X$101,20,FALSE))</f>
        <v/>
      </c>
      <c r="J25" s="42" t="str">
        <f>IF($A25="","",VLOOKUP($A25,'Detail-Data Entry FORM'!$A$12:$X$101,22,FALSE))</f>
        <v/>
      </c>
      <c r="K25" s="42" t="str">
        <f>IF($A25="","",VLOOKUP($A25,'Detail-Data Entry FORM'!$A$12:$X$101,23,FALSE))</f>
        <v/>
      </c>
    </row>
    <row r="26" spans="1:11" hidden="1" x14ac:dyDescent="0.25">
      <c r="A26" s="20" t="str">
        <f>'Detail-Data Entry FORM'!$A27</f>
        <v/>
      </c>
      <c r="B26" s="40" t="str">
        <f>IF($A26="","",VLOOKUP($A26,'Detail-Data Entry FORM'!$A$12:$X$101,2,FALSE))</f>
        <v/>
      </c>
      <c r="C26" s="40" t="str">
        <f>IF($A26="","",VLOOKUP($A26,'Detail-Data Entry FORM'!$A$12:$X$101,3,FALSE))</f>
        <v/>
      </c>
      <c r="D26" s="40" t="str">
        <f>IF($A26="","",VLOOKUP($A26,'Detail-Data Entry FORM'!$A$12:$X$101,4,FALSE))</f>
        <v/>
      </c>
      <c r="E26" s="41" t="str">
        <f>IF($A26="","",VLOOKUP($A26,'Detail-Data Entry FORM'!$A$12:$X$101,5,FALSE))</f>
        <v/>
      </c>
      <c r="F26" s="41" t="str">
        <f>IF($A26="","",VLOOKUP($A26,'Detail-Data Entry FORM'!$A$12:$X$101,6,FALSE))</f>
        <v/>
      </c>
      <c r="G26" s="42" t="str">
        <f>IF($A26="","",VLOOKUP($A26,'Detail-Data Entry FORM'!$A$12:$X$101,9,FALSE))</f>
        <v/>
      </c>
      <c r="H26" s="42" t="str">
        <f>IF($A26="","",VLOOKUP($A26,'Detail-Data Entry FORM'!$A$12:$X$101,18,FALSE))</f>
        <v/>
      </c>
      <c r="I26" s="42" t="str">
        <f>IF($A26="","",VLOOKUP($A26,'Detail-Data Entry FORM'!$A$12:$X$101,20,FALSE))</f>
        <v/>
      </c>
      <c r="J26" s="42" t="str">
        <f>IF($A26="","",VLOOKUP($A26,'Detail-Data Entry FORM'!$A$12:$X$101,22,FALSE))</f>
        <v/>
      </c>
      <c r="K26" s="42" t="str">
        <f>IF($A26="","",VLOOKUP($A26,'Detail-Data Entry FORM'!$A$12:$X$101,23,FALSE))</f>
        <v/>
      </c>
    </row>
    <row r="27" spans="1:11" hidden="1" x14ac:dyDescent="0.25">
      <c r="A27" s="20" t="str">
        <f>'Detail-Data Entry FORM'!$A28</f>
        <v/>
      </c>
      <c r="B27" s="40" t="str">
        <f>IF($A27="","",VLOOKUP($A27,'Detail-Data Entry FORM'!$A$12:$X$101,2,FALSE))</f>
        <v/>
      </c>
      <c r="C27" s="40" t="str">
        <f>IF($A27="","",VLOOKUP($A27,'Detail-Data Entry FORM'!$A$12:$X$101,3,FALSE))</f>
        <v/>
      </c>
      <c r="D27" s="40" t="str">
        <f>IF($A27="","",VLOOKUP($A27,'Detail-Data Entry FORM'!$A$12:$X$101,4,FALSE))</f>
        <v/>
      </c>
      <c r="E27" s="41" t="str">
        <f>IF($A27="","",VLOOKUP($A27,'Detail-Data Entry FORM'!$A$12:$X$101,5,FALSE))</f>
        <v/>
      </c>
      <c r="F27" s="41" t="str">
        <f>IF($A27="","",VLOOKUP($A27,'Detail-Data Entry FORM'!$A$12:$X$101,6,FALSE))</f>
        <v/>
      </c>
      <c r="G27" s="42" t="str">
        <f>IF($A27="","",VLOOKUP($A27,'Detail-Data Entry FORM'!$A$12:$X$101,9,FALSE))</f>
        <v/>
      </c>
      <c r="H27" s="42" t="str">
        <f>IF($A27="","",VLOOKUP($A27,'Detail-Data Entry FORM'!$A$12:$X$101,18,FALSE))</f>
        <v/>
      </c>
      <c r="I27" s="42" t="str">
        <f>IF($A27="","",VLOOKUP($A27,'Detail-Data Entry FORM'!$A$12:$X$101,20,FALSE))</f>
        <v/>
      </c>
      <c r="J27" s="42" t="str">
        <f>IF($A27="","",VLOOKUP($A27,'Detail-Data Entry FORM'!$A$12:$X$101,22,FALSE))</f>
        <v/>
      </c>
      <c r="K27" s="42" t="str">
        <f>IF($A27="","",VLOOKUP($A27,'Detail-Data Entry FORM'!$A$12:$X$101,23,FALSE))</f>
        <v/>
      </c>
    </row>
    <row r="28" spans="1:11" hidden="1" x14ac:dyDescent="0.25">
      <c r="A28" s="20" t="str">
        <f>'Detail-Data Entry FORM'!$A29</f>
        <v/>
      </c>
      <c r="B28" s="40" t="str">
        <f>IF($A28="","",VLOOKUP($A28,'Detail-Data Entry FORM'!$A$12:$X$101,2,FALSE))</f>
        <v/>
      </c>
      <c r="C28" s="40" t="str">
        <f>IF($A28="","",VLOOKUP($A28,'Detail-Data Entry FORM'!$A$12:$X$101,3,FALSE))</f>
        <v/>
      </c>
      <c r="D28" s="40" t="str">
        <f>IF($A28="","",VLOOKUP($A28,'Detail-Data Entry FORM'!$A$12:$X$101,4,FALSE))</f>
        <v/>
      </c>
      <c r="E28" s="41" t="str">
        <f>IF($A28="","",VLOOKUP($A28,'Detail-Data Entry FORM'!$A$12:$X$101,5,FALSE))</f>
        <v/>
      </c>
      <c r="F28" s="41" t="str">
        <f>IF($A28="","",VLOOKUP($A28,'Detail-Data Entry FORM'!$A$12:$X$101,6,FALSE))</f>
        <v/>
      </c>
      <c r="G28" s="42" t="str">
        <f>IF($A28="","",VLOOKUP($A28,'Detail-Data Entry FORM'!$A$12:$X$101,9,FALSE))</f>
        <v/>
      </c>
      <c r="H28" s="42" t="str">
        <f>IF($A28="","",VLOOKUP($A28,'Detail-Data Entry FORM'!$A$12:$X$101,18,FALSE))</f>
        <v/>
      </c>
      <c r="I28" s="42" t="str">
        <f>IF($A28="","",VLOOKUP($A28,'Detail-Data Entry FORM'!$A$12:$X$101,20,FALSE))</f>
        <v/>
      </c>
      <c r="J28" s="42" t="str">
        <f>IF($A28="","",VLOOKUP($A28,'Detail-Data Entry FORM'!$A$12:$X$101,22,FALSE))</f>
        <v/>
      </c>
      <c r="K28" s="42" t="str">
        <f>IF($A28="","",VLOOKUP($A28,'Detail-Data Entry FORM'!$A$12:$X$101,23,FALSE))</f>
        <v/>
      </c>
    </row>
    <row r="29" spans="1:11" hidden="1" x14ac:dyDescent="0.25">
      <c r="A29" s="20" t="str">
        <f>'Detail-Data Entry FORM'!$A30</f>
        <v/>
      </c>
      <c r="B29" s="40" t="str">
        <f>IF($A29="","",VLOOKUP($A29,'Detail-Data Entry FORM'!$A$12:$X$101,2,FALSE))</f>
        <v/>
      </c>
      <c r="C29" s="40" t="str">
        <f>IF($A29="","",VLOOKUP($A29,'Detail-Data Entry FORM'!$A$12:$X$101,3,FALSE))</f>
        <v/>
      </c>
      <c r="D29" s="40" t="str">
        <f>IF($A29="","",VLOOKUP($A29,'Detail-Data Entry FORM'!$A$12:$X$101,4,FALSE))</f>
        <v/>
      </c>
      <c r="E29" s="41" t="str">
        <f>IF($A29="","",VLOOKUP($A29,'Detail-Data Entry FORM'!$A$12:$X$101,5,FALSE))</f>
        <v/>
      </c>
      <c r="F29" s="41" t="str">
        <f>IF($A29="","",VLOOKUP($A29,'Detail-Data Entry FORM'!$A$12:$X$101,6,FALSE))</f>
        <v/>
      </c>
      <c r="G29" s="42" t="str">
        <f>IF($A29="","",VLOOKUP($A29,'Detail-Data Entry FORM'!$A$12:$X$101,9,FALSE))</f>
        <v/>
      </c>
      <c r="H29" s="42" t="str">
        <f>IF($A29="","",VLOOKUP($A29,'Detail-Data Entry FORM'!$A$12:$X$101,18,FALSE))</f>
        <v/>
      </c>
      <c r="I29" s="42" t="str">
        <f>IF($A29="","",VLOOKUP($A29,'Detail-Data Entry FORM'!$A$12:$X$101,20,FALSE))</f>
        <v/>
      </c>
      <c r="J29" s="42" t="str">
        <f>IF($A29="","",VLOOKUP($A29,'Detail-Data Entry FORM'!$A$12:$X$101,22,FALSE))</f>
        <v/>
      </c>
      <c r="K29" s="42" t="str">
        <f>IF($A29="","",VLOOKUP($A29,'Detail-Data Entry FORM'!$A$12:$X$101,23,FALSE))</f>
        <v/>
      </c>
    </row>
    <row r="30" spans="1:11" hidden="1" x14ac:dyDescent="0.25">
      <c r="A30" s="20" t="str">
        <f>'Detail-Data Entry FORM'!$A31</f>
        <v/>
      </c>
      <c r="B30" s="40" t="str">
        <f>IF($A30="","",VLOOKUP($A30,'Detail-Data Entry FORM'!$A$12:$X$101,2,FALSE))</f>
        <v/>
      </c>
      <c r="C30" s="40" t="str">
        <f>IF($A30="","",VLOOKUP($A30,'Detail-Data Entry FORM'!$A$12:$X$101,3,FALSE))</f>
        <v/>
      </c>
      <c r="D30" s="40" t="str">
        <f>IF($A30="","",VLOOKUP($A30,'Detail-Data Entry FORM'!$A$12:$X$101,4,FALSE))</f>
        <v/>
      </c>
      <c r="E30" s="41" t="str">
        <f>IF($A30="","",VLOOKUP($A30,'Detail-Data Entry FORM'!$A$12:$X$101,5,FALSE))</f>
        <v/>
      </c>
      <c r="F30" s="41" t="str">
        <f>IF($A30="","",VLOOKUP($A30,'Detail-Data Entry FORM'!$A$12:$X$101,6,FALSE))</f>
        <v/>
      </c>
      <c r="G30" s="42" t="str">
        <f>IF($A30="","",VLOOKUP($A30,'Detail-Data Entry FORM'!$A$12:$X$101,9,FALSE))</f>
        <v/>
      </c>
      <c r="H30" s="42" t="str">
        <f>IF($A30="","",VLOOKUP($A30,'Detail-Data Entry FORM'!$A$12:$X$101,18,FALSE))</f>
        <v/>
      </c>
      <c r="I30" s="42" t="str">
        <f>IF($A30="","",VLOOKUP($A30,'Detail-Data Entry FORM'!$A$12:$X$101,20,FALSE))</f>
        <v/>
      </c>
      <c r="J30" s="42" t="str">
        <f>IF($A30="","",VLOOKUP($A30,'Detail-Data Entry FORM'!$A$12:$X$101,22,FALSE))</f>
        <v/>
      </c>
      <c r="K30" s="42" t="str">
        <f>IF($A30="","",VLOOKUP($A30,'Detail-Data Entry FORM'!$A$12:$X$101,23,FALSE))</f>
        <v/>
      </c>
    </row>
    <row r="31" spans="1:11" hidden="1" x14ac:dyDescent="0.25">
      <c r="A31" s="20" t="str">
        <f>'Detail-Data Entry FORM'!$A32</f>
        <v/>
      </c>
      <c r="B31" s="40" t="str">
        <f>IF($A31="","",VLOOKUP($A31,'Detail-Data Entry FORM'!$A$12:$X$101,2,FALSE))</f>
        <v/>
      </c>
      <c r="C31" s="40" t="str">
        <f>IF($A31="","",VLOOKUP($A31,'Detail-Data Entry FORM'!$A$12:$X$101,3,FALSE))</f>
        <v/>
      </c>
      <c r="D31" s="40" t="str">
        <f>IF($A31="","",VLOOKUP($A31,'Detail-Data Entry FORM'!$A$12:$X$101,4,FALSE))</f>
        <v/>
      </c>
      <c r="E31" s="41" t="str">
        <f>IF($A31="","",VLOOKUP($A31,'Detail-Data Entry FORM'!$A$12:$X$101,5,FALSE))</f>
        <v/>
      </c>
      <c r="F31" s="41" t="str">
        <f>IF($A31="","",VLOOKUP($A31,'Detail-Data Entry FORM'!$A$12:$X$101,6,FALSE))</f>
        <v/>
      </c>
      <c r="G31" s="42" t="str">
        <f>IF($A31="","",VLOOKUP($A31,'Detail-Data Entry FORM'!$A$12:$X$101,9,FALSE))</f>
        <v/>
      </c>
      <c r="H31" s="42" t="str">
        <f>IF($A31="","",VLOOKUP($A31,'Detail-Data Entry FORM'!$A$12:$X$101,18,FALSE))</f>
        <v/>
      </c>
      <c r="I31" s="42" t="str">
        <f>IF($A31="","",VLOOKUP($A31,'Detail-Data Entry FORM'!$A$12:$X$101,20,FALSE))</f>
        <v/>
      </c>
      <c r="J31" s="42" t="str">
        <f>IF($A31="","",VLOOKUP($A31,'Detail-Data Entry FORM'!$A$12:$X$101,22,FALSE))</f>
        <v/>
      </c>
      <c r="K31" s="42" t="str">
        <f>IF($A31="","",VLOOKUP($A31,'Detail-Data Entry FORM'!$A$12:$X$101,23,FALSE))</f>
        <v/>
      </c>
    </row>
    <row r="32" spans="1:11" hidden="1" x14ac:dyDescent="0.25">
      <c r="A32" s="20" t="str">
        <f>'Detail-Data Entry FORM'!$A33</f>
        <v/>
      </c>
      <c r="B32" s="40" t="str">
        <f>IF($A32="","",VLOOKUP($A32,'Detail-Data Entry FORM'!$A$12:$X$101,2,FALSE))</f>
        <v/>
      </c>
      <c r="C32" s="40" t="str">
        <f>IF($A32="","",VLOOKUP($A32,'Detail-Data Entry FORM'!$A$12:$X$101,3,FALSE))</f>
        <v/>
      </c>
      <c r="D32" s="40" t="str">
        <f>IF($A32="","",VLOOKUP($A32,'Detail-Data Entry FORM'!$A$12:$X$101,4,FALSE))</f>
        <v/>
      </c>
      <c r="E32" s="41" t="str">
        <f>IF($A32="","",VLOOKUP($A32,'Detail-Data Entry FORM'!$A$12:$X$101,5,FALSE))</f>
        <v/>
      </c>
      <c r="F32" s="41" t="str">
        <f>IF($A32="","",VLOOKUP($A32,'Detail-Data Entry FORM'!$A$12:$X$101,6,FALSE))</f>
        <v/>
      </c>
      <c r="G32" s="42" t="str">
        <f>IF($A32="","",VLOOKUP($A32,'Detail-Data Entry FORM'!$A$12:$X$101,9,FALSE))</f>
        <v/>
      </c>
      <c r="H32" s="42" t="str">
        <f>IF($A32="","",VLOOKUP($A32,'Detail-Data Entry FORM'!$A$12:$X$101,18,FALSE))</f>
        <v/>
      </c>
      <c r="I32" s="42" t="str">
        <f>IF($A32="","",VLOOKUP($A32,'Detail-Data Entry FORM'!$A$12:$X$101,20,FALSE))</f>
        <v/>
      </c>
      <c r="J32" s="42" t="str">
        <f>IF($A32="","",VLOOKUP($A32,'Detail-Data Entry FORM'!$A$12:$X$101,22,FALSE))</f>
        <v/>
      </c>
      <c r="K32" s="42" t="str">
        <f>IF($A32="","",VLOOKUP($A32,'Detail-Data Entry FORM'!$A$12:$X$101,23,FALSE))</f>
        <v/>
      </c>
    </row>
    <row r="33" spans="1:11" hidden="1" x14ac:dyDescent="0.25">
      <c r="A33" s="20" t="str">
        <f>'Detail-Data Entry FORM'!$A34</f>
        <v/>
      </c>
      <c r="B33" s="40" t="str">
        <f>IF($A33="","",VLOOKUP($A33,'Detail-Data Entry FORM'!$A$12:$X$101,2,FALSE))</f>
        <v/>
      </c>
      <c r="C33" s="40" t="str">
        <f>IF($A33="","",VLOOKUP($A33,'Detail-Data Entry FORM'!$A$12:$X$101,3,FALSE))</f>
        <v/>
      </c>
      <c r="D33" s="40" t="str">
        <f>IF($A33="","",VLOOKUP($A33,'Detail-Data Entry FORM'!$A$12:$X$101,4,FALSE))</f>
        <v/>
      </c>
      <c r="E33" s="41" t="str">
        <f>IF($A33="","",VLOOKUP($A33,'Detail-Data Entry FORM'!$A$12:$X$101,5,FALSE))</f>
        <v/>
      </c>
      <c r="F33" s="41" t="str">
        <f>IF($A33="","",VLOOKUP($A33,'Detail-Data Entry FORM'!$A$12:$X$101,6,FALSE))</f>
        <v/>
      </c>
      <c r="G33" s="42" t="str">
        <f>IF($A33="","",VLOOKUP($A33,'Detail-Data Entry FORM'!$A$12:$X$101,9,FALSE))</f>
        <v/>
      </c>
      <c r="H33" s="42" t="str">
        <f>IF($A33="","",VLOOKUP($A33,'Detail-Data Entry FORM'!$A$12:$X$101,18,FALSE))</f>
        <v/>
      </c>
      <c r="I33" s="42" t="str">
        <f>IF($A33="","",VLOOKUP($A33,'Detail-Data Entry FORM'!$A$12:$X$101,20,FALSE))</f>
        <v/>
      </c>
      <c r="J33" s="42" t="str">
        <f>IF($A33="","",VLOOKUP($A33,'Detail-Data Entry FORM'!$A$12:$X$101,22,FALSE))</f>
        <v/>
      </c>
      <c r="K33" s="42" t="str">
        <f>IF($A33="","",VLOOKUP($A33,'Detail-Data Entry FORM'!$A$12:$X$101,23,FALSE))</f>
        <v/>
      </c>
    </row>
    <row r="34" spans="1:11" hidden="1" x14ac:dyDescent="0.25">
      <c r="A34" s="20" t="str">
        <f>'Detail-Data Entry FORM'!$A35</f>
        <v/>
      </c>
      <c r="B34" s="40" t="str">
        <f>IF($A34="","",VLOOKUP($A34,'Detail-Data Entry FORM'!$A$12:$X$101,2,FALSE))</f>
        <v/>
      </c>
      <c r="C34" s="40" t="str">
        <f>IF($A34="","",VLOOKUP($A34,'Detail-Data Entry FORM'!$A$12:$X$101,3,FALSE))</f>
        <v/>
      </c>
      <c r="D34" s="40" t="str">
        <f>IF($A34="","",VLOOKUP($A34,'Detail-Data Entry FORM'!$A$12:$X$101,4,FALSE))</f>
        <v/>
      </c>
      <c r="E34" s="41" t="str">
        <f>IF($A34="","",VLOOKUP($A34,'Detail-Data Entry FORM'!$A$12:$X$101,5,FALSE))</f>
        <v/>
      </c>
      <c r="F34" s="41" t="str">
        <f>IF($A34="","",VLOOKUP($A34,'Detail-Data Entry FORM'!$A$12:$X$101,6,FALSE))</f>
        <v/>
      </c>
      <c r="G34" s="42" t="str">
        <f>IF($A34="","",VLOOKUP($A34,'Detail-Data Entry FORM'!$A$12:$X$101,9,FALSE))</f>
        <v/>
      </c>
      <c r="H34" s="42" t="str">
        <f>IF($A34="","",VLOOKUP($A34,'Detail-Data Entry FORM'!$A$12:$X$101,18,FALSE))</f>
        <v/>
      </c>
      <c r="I34" s="42" t="str">
        <f>IF($A34="","",VLOOKUP($A34,'Detail-Data Entry FORM'!$A$12:$X$101,20,FALSE))</f>
        <v/>
      </c>
      <c r="J34" s="42" t="str">
        <f>IF($A34="","",VLOOKUP($A34,'Detail-Data Entry FORM'!$A$12:$X$101,22,FALSE))</f>
        <v/>
      </c>
      <c r="K34" s="42" t="str">
        <f>IF($A34="","",VLOOKUP($A34,'Detail-Data Entry FORM'!$A$12:$X$101,23,FALSE))</f>
        <v/>
      </c>
    </row>
    <row r="35" spans="1:11" hidden="1" x14ac:dyDescent="0.25">
      <c r="A35" s="20" t="str">
        <f>'Detail-Data Entry FORM'!$A36</f>
        <v/>
      </c>
      <c r="B35" s="40" t="str">
        <f>IF($A35="","",VLOOKUP($A35,'Detail-Data Entry FORM'!$A$12:$X$101,2,FALSE))</f>
        <v/>
      </c>
      <c r="C35" s="40" t="str">
        <f>IF($A35="","",VLOOKUP($A35,'Detail-Data Entry FORM'!$A$12:$X$101,3,FALSE))</f>
        <v/>
      </c>
      <c r="D35" s="40" t="str">
        <f>IF($A35="","",VLOOKUP($A35,'Detail-Data Entry FORM'!$A$12:$X$101,4,FALSE))</f>
        <v/>
      </c>
      <c r="E35" s="41" t="str">
        <f>IF($A35="","",VLOOKUP($A35,'Detail-Data Entry FORM'!$A$12:$X$101,5,FALSE))</f>
        <v/>
      </c>
      <c r="F35" s="41" t="str">
        <f>IF($A35="","",VLOOKUP($A35,'Detail-Data Entry FORM'!$A$12:$X$101,6,FALSE))</f>
        <v/>
      </c>
      <c r="G35" s="42" t="str">
        <f>IF($A35="","",VLOOKUP($A35,'Detail-Data Entry FORM'!$A$12:$X$101,9,FALSE))</f>
        <v/>
      </c>
      <c r="H35" s="42" t="str">
        <f>IF($A35="","",VLOOKUP($A35,'Detail-Data Entry FORM'!$A$12:$X$101,18,FALSE))</f>
        <v/>
      </c>
      <c r="I35" s="42" t="str">
        <f>IF($A35="","",VLOOKUP($A35,'Detail-Data Entry FORM'!$A$12:$X$101,20,FALSE))</f>
        <v/>
      </c>
      <c r="J35" s="42" t="str">
        <f>IF($A35="","",VLOOKUP($A35,'Detail-Data Entry FORM'!$A$12:$X$101,22,FALSE))</f>
        <v/>
      </c>
      <c r="K35" s="42" t="str">
        <f>IF($A35="","",VLOOKUP($A35,'Detail-Data Entry FORM'!$A$12:$X$101,23,FALSE))</f>
        <v/>
      </c>
    </row>
    <row r="36" spans="1:11" hidden="1" x14ac:dyDescent="0.25">
      <c r="A36" s="20" t="str">
        <f>'Detail-Data Entry FORM'!$A37</f>
        <v/>
      </c>
      <c r="B36" s="40" t="str">
        <f>IF($A36="","",VLOOKUP($A36,'Detail-Data Entry FORM'!$A$12:$X$101,2,FALSE))</f>
        <v/>
      </c>
      <c r="C36" s="40" t="str">
        <f>IF($A36="","",VLOOKUP($A36,'Detail-Data Entry FORM'!$A$12:$X$101,3,FALSE))</f>
        <v/>
      </c>
      <c r="D36" s="40" t="str">
        <f>IF($A36="","",VLOOKUP($A36,'Detail-Data Entry FORM'!$A$12:$X$101,4,FALSE))</f>
        <v/>
      </c>
      <c r="E36" s="41" t="str">
        <f>IF($A36="","",VLOOKUP($A36,'Detail-Data Entry FORM'!$A$12:$X$101,5,FALSE))</f>
        <v/>
      </c>
      <c r="F36" s="41" t="str">
        <f>IF($A36="","",VLOOKUP($A36,'Detail-Data Entry FORM'!$A$12:$X$101,6,FALSE))</f>
        <v/>
      </c>
      <c r="G36" s="42" t="str">
        <f>IF($A36="","",VLOOKUP($A36,'Detail-Data Entry FORM'!$A$12:$X$101,9,FALSE))</f>
        <v/>
      </c>
      <c r="H36" s="42" t="str">
        <f>IF($A36="","",VLOOKUP($A36,'Detail-Data Entry FORM'!$A$12:$X$101,18,FALSE))</f>
        <v/>
      </c>
      <c r="I36" s="42" t="str">
        <f>IF($A36="","",VLOOKUP($A36,'Detail-Data Entry FORM'!$A$12:$X$101,20,FALSE))</f>
        <v/>
      </c>
      <c r="J36" s="42" t="str">
        <f>IF($A36="","",VLOOKUP($A36,'Detail-Data Entry FORM'!$A$12:$X$101,22,FALSE))</f>
        <v/>
      </c>
      <c r="K36" s="42" t="str">
        <f>IF($A36="","",VLOOKUP($A36,'Detail-Data Entry FORM'!$A$12:$X$101,23,FALSE))</f>
        <v/>
      </c>
    </row>
    <row r="37" spans="1:11" hidden="1" x14ac:dyDescent="0.25">
      <c r="A37" s="20" t="str">
        <f>'Detail-Data Entry FORM'!$A38</f>
        <v/>
      </c>
      <c r="B37" s="40" t="str">
        <f>IF($A37="","",VLOOKUP($A37,'Detail-Data Entry FORM'!$A$12:$X$101,2,FALSE))</f>
        <v/>
      </c>
      <c r="C37" s="40" t="str">
        <f>IF($A37="","",VLOOKUP($A37,'Detail-Data Entry FORM'!$A$12:$X$101,3,FALSE))</f>
        <v/>
      </c>
      <c r="D37" s="40" t="str">
        <f>IF($A37="","",VLOOKUP($A37,'Detail-Data Entry FORM'!$A$12:$X$101,4,FALSE))</f>
        <v/>
      </c>
      <c r="E37" s="41" t="str">
        <f>IF($A37="","",VLOOKUP($A37,'Detail-Data Entry FORM'!$A$12:$X$101,5,FALSE))</f>
        <v/>
      </c>
      <c r="F37" s="41" t="str">
        <f>IF($A37="","",VLOOKUP($A37,'Detail-Data Entry FORM'!$A$12:$X$101,6,FALSE))</f>
        <v/>
      </c>
      <c r="G37" s="42" t="str">
        <f>IF($A37="","",VLOOKUP($A37,'Detail-Data Entry FORM'!$A$12:$X$101,9,FALSE))</f>
        <v/>
      </c>
      <c r="H37" s="42" t="str">
        <f>IF($A37="","",VLOOKUP($A37,'Detail-Data Entry FORM'!$A$12:$X$101,18,FALSE))</f>
        <v/>
      </c>
      <c r="I37" s="42" t="str">
        <f>IF($A37="","",VLOOKUP($A37,'Detail-Data Entry FORM'!$A$12:$X$101,20,FALSE))</f>
        <v/>
      </c>
      <c r="J37" s="42" t="str">
        <f>IF($A37="","",VLOOKUP($A37,'Detail-Data Entry FORM'!$A$12:$X$101,22,FALSE))</f>
        <v/>
      </c>
      <c r="K37" s="42" t="str">
        <f>IF($A37="","",VLOOKUP($A37,'Detail-Data Entry FORM'!$A$12:$X$101,23,FALSE))</f>
        <v/>
      </c>
    </row>
    <row r="38" spans="1:11" hidden="1" x14ac:dyDescent="0.25">
      <c r="A38" s="20" t="str">
        <f>'Detail-Data Entry FORM'!$A39</f>
        <v/>
      </c>
      <c r="B38" s="40" t="str">
        <f>IF($A38="","",VLOOKUP($A38,'Detail-Data Entry FORM'!$A$12:$X$101,2,FALSE))</f>
        <v/>
      </c>
      <c r="C38" s="40" t="str">
        <f>IF($A38="","",VLOOKUP($A38,'Detail-Data Entry FORM'!$A$12:$X$101,3,FALSE))</f>
        <v/>
      </c>
      <c r="D38" s="40" t="str">
        <f>IF($A38="","",VLOOKUP($A38,'Detail-Data Entry FORM'!$A$12:$X$101,4,FALSE))</f>
        <v/>
      </c>
      <c r="E38" s="41" t="str">
        <f>IF($A38="","",VLOOKUP($A38,'Detail-Data Entry FORM'!$A$12:$X$101,5,FALSE))</f>
        <v/>
      </c>
      <c r="F38" s="41" t="str">
        <f>IF($A38="","",VLOOKUP($A38,'Detail-Data Entry FORM'!$A$12:$X$101,6,FALSE))</f>
        <v/>
      </c>
      <c r="G38" s="42" t="str">
        <f>IF($A38="","",VLOOKUP($A38,'Detail-Data Entry FORM'!$A$12:$X$101,9,FALSE))</f>
        <v/>
      </c>
      <c r="H38" s="42" t="str">
        <f>IF($A38="","",VLOOKUP($A38,'Detail-Data Entry FORM'!$A$12:$X$101,18,FALSE))</f>
        <v/>
      </c>
      <c r="I38" s="42" t="str">
        <f>IF($A38="","",VLOOKUP($A38,'Detail-Data Entry FORM'!$A$12:$X$101,20,FALSE))</f>
        <v/>
      </c>
      <c r="J38" s="42" t="str">
        <f>IF($A38="","",VLOOKUP($A38,'Detail-Data Entry FORM'!$A$12:$X$101,22,FALSE))</f>
        <v/>
      </c>
      <c r="K38" s="42" t="str">
        <f>IF($A38="","",VLOOKUP($A38,'Detail-Data Entry FORM'!$A$12:$X$101,23,FALSE))</f>
        <v/>
      </c>
    </row>
    <row r="39" spans="1:11" hidden="1" x14ac:dyDescent="0.25">
      <c r="A39" s="20" t="str">
        <f>'Detail-Data Entry FORM'!$A40</f>
        <v/>
      </c>
      <c r="B39" s="40" t="str">
        <f>IF($A39="","",VLOOKUP($A39,'Detail-Data Entry FORM'!$A$12:$X$101,2,FALSE))</f>
        <v/>
      </c>
      <c r="C39" s="40" t="str">
        <f>IF($A39="","",VLOOKUP($A39,'Detail-Data Entry FORM'!$A$12:$X$101,3,FALSE))</f>
        <v/>
      </c>
      <c r="D39" s="40" t="str">
        <f>IF($A39="","",VLOOKUP($A39,'Detail-Data Entry FORM'!$A$12:$X$101,4,FALSE))</f>
        <v/>
      </c>
      <c r="E39" s="41" t="str">
        <f>IF($A39="","",VLOOKUP($A39,'Detail-Data Entry FORM'!$A$12:$X$101,5,FALSE))</f>
        <v/>
      </c>
      <c r="F39" s="41" t="str">
        <f>IF($A39="","",VLOOKUP($A39,'Detail-Data Entry FORM'!$A$12:$X$101,6,FALSE))</f>
        <v/>
      </c>
      <c r="G39" s="42" t="str">
        <f>IF($A39="","",VLOOKUP($A39,'Detail-Data Entry FORM'!$A$12:$X$101,9,FALSE))</f>
        <v/>
      </c>
      <c r="H39" s="42" t="str">
        <f>IF($A39="","",VLOOKUP($A39,'Detail-Data Entry FORM'!$A$12:$X$101,18,FALSE))</f>
        <v/>
      </c>
      <c r="I39" s="42" t="str">
        <f>IF($A39="","",VLOOKUP($A39,'Detail-Data Entry FORM'!$A$12:$X$101,20,FALSE))</f>
        <v/>
      </c>
      <c r="J39" s="42" t="str">
        <f>IF($A39="","",VLOOKUP($A39,'Detail-Data Entry FORM'!$A$12:$X$101,22,FALSE))</f>
        <v/>
      </c>
      <c r="K39" s="42" t="str">
        <f>IF($A39="","",VLOOKUP($A39,'Detail-Data Entry FORM'!$A$12:$X$101,23,FALSE))</f>
        <v/>
      </c>
    </row>
    <row r="40" spans="1:11" hidden="1" x14ac:dyDescent="0.25">
      <c r="A40" s="20" t="str">
        <f>'Detail-Data Entry FORM'!$A41</f>
        <v/>
      </c>
      <c r="B40" s="40" t="str">
        <f>IF($A40="","",VLOOKUP($A40,'Detail-Data Entry FORM'!$A$12:$X$101,2,FALSE))</f>
        <v/>
      </c>
      <c r="C40" s="40" t="str">
        <f>IF($A40="","",VLOOKUP($A40,'Detail-Data Entry FORM'!$A$12:$X$101,3,FALSE))</f>
        <v/>
      </c>
      <c r="D40" s="40" t="str">
        <f>IF($A40="","",VLOOKUP($A40,'Detail-Data Entry FORM'!$A$12:$X$101,4,FALSE))</f>
        <v/>
      </c>
      <c r="E40" s="41" t="str">
        <f>IF($A40="","",VLOOKUP($A40,'Detail-Data Entry FORM'!$A$12:$X$101,5,FALSE))</f>
        <v/>
      </c>
      <c r="F40" s="41" t="str">
        <f>IF($A40="","",VLOOKUP($A40,'Detail-Data Entry FORM'!$A$12:$X$101,6,FALSE))</f>
        <v/>
      </c>
      <c r="G40" s="42" t="str">
        <f>IF($A40="","",VLOOKUP($A40,'Detail-Data Entry FORM'!$A$12:$X$101,9,FALSE))</f>
        <v/>
      </c>
      <c r="H40" s="42" t="str">
        <f>IF($A40="","",VLOOKUP($A40,'Detail-Data Entry FORM'!$A$12:$X$101,18,FALSE))</f>
        <v/>
      </c>
      <c r="I40" s="42" t="str">
        <f>IF($A40="","",VLOOKUP($A40,'Detail-Data Entry FORM'!$A$12:$X$101,20,FALSE))</f>
        <v/>
      </c>
      <c r="J40" s="42" t="str">
        <f>IF($A40="","",VLOOKUP($A40,'Detail-Data Entry FORM'!$A$12:$X$101,22,FALSE))</f>
        <v/>
      </c>
      <c r="K40" s="42" t="str">
        <f>IF($A40="","",VLOOKUP($A40,'Detail-Data Entry FORM'!$A$12:$X$101,23,FALSE))</f>
        <v/>
      </c>
    </row>
    <row r="41" spans="1:11" hidden="1" x14ac:dyDescent="0.25">
      <c r="A41" s="20" t="str">
        <f>'Detail-Data Entry FORM'!$A42</f>
        <v/>
      </c>
      <c r="B41" s="40" t="str">
        <f>IF($A41="","",VLOOKUP($A41,'Detail-Data Entry FORM'!$A$12:$X$101,2,FALSE))</f>
        <v/>
      </c>
      <c r="C41" s="40" t="str">
        <f>IF($A41="","",VLOOKUP($A41,'Detail-Data Entry FORM'!$A$12:$X$101,3,FALSE))</f>
        <v/>
      </c>
      <c r="D41" s="40" t="str">
        <f>IF($A41="","",VLOOKUP($A41,'Detail-Data Entry FORM'!$A$12:$X$101,4,FALSE))</f>
        <v/>
      </c>
      <c r="E41" s="41" t="str">
        <f>IF($A41="","",VLOOKUP($A41,'Detail-Data Entry FORM'!$A$12:$X$101,5,FALSE))</f>
        <v/>
      </c>
      <c r="F41" s="41" t="str">
        <f>IF($A41="","",VLOOKUP($A41,'Detail-Data Entry FORM'!$A$12:$X$101,6,FALSE))</f>
        <v/>
      </c>
      <c r="G41" s="42" t="str">
        <f>IF($A41="","",VLOOKUP($A41,'Detail-Data Entry FORM'!$A$12:$X$101,9,FALSE))</f>
        <v/>
      </c>
      <c r="H41" s="42" t="str">
        <f>IF($A41="","",VLOOKUP($A41,'Detail-Data Entry FORM'!$A$12:$X$101,18,FALSE))</f>
        <v/>
      </c>
      <c r="I41" s="42" t="str">
        <f>IF($A41="","",VLOOKUP($A41,'Detail-Data Entry FORM'!$A$12:$X$101,20,FALSE))</f>
        <v/>
      </c>
      <c r="J41" s="42" t="str">
        <f>IF($A41="","",VLOOKUP($A41,'Detail-Data Entry FORM'!$A$12:$X$101,22,FALSE))</f>
        <v/>
      </c>
      <c r="K41" s="42" t="str">
        <f>IF($A41="","",VLOOKUP($A41,'Detail-Data Entry FORM'!$A$12:$X$101,23,FALSE))</f>
        <v/>
      </c>
    </row>
    <row r="42" spans="1:11" hidden="1" x14ac:dyDescent="0.25">
      <c r="A42" s="20" t="str">
        <f>'Detail-Data Entry FORM'!$A43</f>
        <v/>
      </c>
      <c r="B42" s="40" t="str">
        <f>IF($A42="","",VLOOKUP($A42,'Detail-Data Entry FORM'!$A$12:$X$101,2,FALSE))</f>
        <v/>
      </c>
      <c r="C42" s="40" t="str">
        <f>IF($A42="","",VLOOKUP($A42,'Detail-Data Entry FORM'!$A$12:$X$101,3,FALSE))</f>
        <v/>
      </c>
      <c r="D42" s="40" t="str">
        <f>IF($A42="","",VLOOKUP($A42,'Detail-Data Entry FORM'!$A$12:$X$101,4,FALSE))</f>
        <v/>
      </c>
      <c r="E42" s="41" t="str">
        <f>IF($A42="","",VLOOKUP($A42,'Detail-Data Entry FORM'!$A$12:$X$101,5,FALSE))</f>
        <v/>
      </c>
      <c r="F42" s="41" t="str">
        <f>IF($A42="","",VLOOKUP($A42,'Detail-Data Entry FORM'!$A$12:$X$101,6,FALSE))</f>
        <v/>
      </c>
      <c r="G42" s="42" t="str">
        <f>IF($A42="","",VLOOKUP($A42,'Detail-Data Entry FORM'!$A$12:$X$101,9,FALSE))</f>
        <v/>
      </c>
      <c r="H42" s="42" t="str">
        <f>IF($A42="","",VLOOKUP($A42,'Detail-Data Entry FORM'!$A$12:$X$101,18,FALSE))</f>
        <v/>
      </c>
      <c r="I42" s="42" t="str">
        <f>IF($A42="","",VLOOKUP($A42,'Detail-Data Entry FORM'!$A$12:$X$101,20,FALSE))</f>
        <v/>
      </c>
      <c r="J42" s="42" t="str">
        <f>IF($A42="","",VLOOKUP($A42,'Detail-Data Entry FORM'!$A$12:$X$101,22,FALSE))</f>
        <v/>
      </c>
      <c r="K42" s="42" t="str">
        <f>IF($A42="","",VLOOKUP($A42,'Detail-Data Entry FORM'!$A$12:$X$101,23,FALSE))</f>
        <v/>
      </c>
    </row>
    <row r="43" spans="1:11" hidden="1" x14ac:dyDescent="0.25">
      <c r="A43" s="20" t="str">
        <f>'Detail-Data Entry FORM'!$A44</f>
        <v/>
      </c>
      <c r="B43" s="40" t="str">
        <f>IF($A43="","",VLOOKUP($A43,'Detail-Data Entry FORM'!$A$12:$X$101,2,FALSE))</f>
        <v/>
      </c>
      <c r="C43" s="40" t="str">
        <f>IF($A43="","",VLOOKUP($A43,'Detail-Data Entry FORM'!$A$12:$X$101,3,FALSE))</f>
        <v/>
      </c>
      <c r="D43" s="40" t="str">
        <f>IF($A43="","",VLOOKUP($A43,'Detail-Data Entry FORM'!$A$12:$X$101,4,FALSE))</f>
        <v/>
      </c>
      <c r="E43" s="41" t="str">
        <f>IF($A43="","",VLOOKUP($A43,'Detail-Data Entry FORM'!$A$12:$X$101,5,FALSE))</f>
        <v/>
      </c>
      <c r="F43" s="41" t="str">
        <f>IF($A43="","",VLOOKUP($A43,'Detail-Data Entry FORM'!$A$12:$X$101,6,FALSE))</f>
        <v/>
      </c>
      <c r="G43" s="42" t="str">
        <f>IF($A43="","",VLOOKUP($A43,'Detail-Data Entry FORM'!$A$12:$X$101,9,FALSE))</f>
        <v/>
      </c>
      <c r="H43" s="42" t="str">
        <f>IF($A43="","",VLOOKUP($A43,'Detail-Data Entry FORM'!$A$12:$X$101,18,FALSE))</f>
        <v/>
      </c>
      <c r="I43" s="42" t="str">
        <f>IF($A43="","",VLOOKUP($A43,'Detail-Data Entry FORM'!$A$12:$X$101,20,FALSE))</f>
        <v/>
      </c>
      <c r="J43" s="42" t="str">
        <f>IF($A43="","",VLOOKUP($A43,'Detail-Data Entry FORM'!$A$12:$X$101,22,FALSE))</f>
        <v/>
      </c>
      <c r="K43" s="42" t="str">
        <f>IF($A43="","",VLOOKUP($A43,'Detail-Data Entry FORM'!$A$12:$X$101,23,FALSE))</f>
        <v/>
      </c>
    </row>
    <row r="44" spans="1:11" hidden="1" x14ac:dyDescent="0.25">
      <c r="A44" s="20" t="str">
        <f>'Detail-Data Entry FORM'!$A45</f>
        <v/>
      </c>
      <c r="B44" s="40" t="str">
        <f>IF($A44="","",VLOOKUP($A44,'Detail-Data Entry FORM'!$A$12:$X$101,2,FALSE))</f>
        <v/>
      </c>
      <c r="C44" s="40" t="str">
        <f>IF($A44="","",VLOOKUP($A44,'Detail-Data Entry FORM'!$A$12:$X$101,3,FALSE))</f>
        <v/>
      </c>
      <c r="D44" s="40" t="str">
        <f>IF($A44="","",VLOOKUP($A44,'Detail-Data Entry FORM'!$A$12:$X$101,4,FALSE))</f>
        <v/>
      </c>
      <c r="E44" s="41" t="str">
        <f>IF($A44="","",VLOOKUP($A44,'Detail-Data Entry FORM'!$A$12:$X$101,5,FALSE))</f>
        <v/>
      </c>
      <c r="F44" s="41" t="str">
        <f>IF($A44="","",VLOOKUP($A44,'Detail-Data Entry FORM'!$A$12:$X$101,6,FALSE))</f>
        <v/>
      </c>
      <c r="G44" s="42" t="str">
        <f>IF($A44="","",VLOOKUP($A44,'Detail-Data Entry FORM'!$A$12:$X$101,9,FALSE))</f>
        <v/>
      </c>
      <c r="H44" s="42" t="str">
        <f>IF($A44="","",VLOOKUP($A44,'Detail-Data Entry FORM'!$A$12:$X$101,18,FALSE))</f>
        <v/>
      </c>
      <c r="I44" s="42" t="str">
        <f>IF($A44="","",VLOOKUP($A44,'Detail-Data Entry FORM'!$A$12:$X$101,20,FALSE))</f>
        <v/>
      </c>
      <c r="J44" s="42" t="str">
        <f>IF($A44="","",VLOOKUP($A44,'Detail-Data Entry FORM'!$A$12:$X$101,22,FALSE))</f>
        <v/>
      </c>
      <c r="K44" s="42" t="str">
        <f>IF($A44="","",VLOOKUP($A44,'Detail-Data Entry FORM'!$A$12:$X$101,23,FALSE))</f>
        <v/>
      </c>
    </row>
    <row r="45" spans="1:11" hidden="1" x14ac:dyDescent="0.25">
      <c r="A45" s="20" t="str">
        <f>'Detail-Data Entry FORM'!$A46</f>
        <v/>
      </c>
      <c r="B45" s="40" t="str">
        <f>IF($A45="","",VLOOKUP($A45,'Detail-Data Entry FORM'!$A$12:$X$101,2,FALSE))</f>
        <v/>
      </c>
      <c r="C45" s="40" t="str">
        <f>IF($A45="","",VLOOKUP($A45,'Detail-Data Entry FORM'!$A$12:$X$101,3,FALSE))</f>
        <v/>
      </c>
      <c r="D45" s="40" t="str">
        <f>IF($A45="","",VLOOKUP($A45,'Detail-Data Entry FORM'!$A$12:$X$101,4,FALSE))</f>
        <v/>
      </c>
      <c r="E45" s="41" t="str">
        <f>IF($A45="","",VLOOKUP($A45,'Detail-Data Entry FORM'!$A$12:$X$101,5,FALSE))</f>
        <v/>
      </c>
      <c r="F45" s="41" t="str">
        <f>IF($A45="","",VLOOKUP($A45,'Detail-Data Entry FORM'!$A$12:$X$101,6,FALSE))</f>
        <v/>
      </c>
      <c r="G45" s="42" t="str">
        <f>IF($A45="","",VLOOKUP($A45,'Detail-Data Entry FORM'!$A$12:$X$101,9,FALSE))</f>
        <v/>
      </c>
      <c r="H45" s="42" t="str">
        <f>IF($A45="","",VLOOKUP($A45,'Detail-Data Entry FORM'!$A$12:$X$101,18,FALSE))</f>
        <v/>
      </c>
      <c r="I45" s="42" t="str">
        <f>IF($A45="","",VLOOKUP($A45,'Detail-Data Entry FORM'!$A$12:$X$101,20,FALSE))</f>
        <v/>
      </c>
      <c r="J45" s="42" t="str">
        <f>IF($A45="","",VLOOKUP($A45,'Detail-Data Entry FORM'!$A$12:$X$101,22,FALSE))</f>
        <v/>
      </c>
      <c r="K45" s="42" t="str">
        <f>IF($A45="","",VLOOKUP($A45,'Detail-Data Entry FORM'!$A$12:$X$101,23,FALSE))</f>
        <v/>
      </c>
    </row>
    <row r="46" spans="1:11" hidden="1" x14ac:dyDescent="0.25">
      <c r="A46" s="20" t="str">
        <f>'Detail-Data Entry FORM'!$A47</f>
        <v/>
      </c>
      <c r="B46" s="40" t="str">
        <f>IF($A46="","",VLOOKUP($A46,'Detail-Data Entry FORM'!$A$12:$X$101,2,FALSE))</f>
        <v/>
      </c>
      <c r="C46" s="40" t="str">
        <f>IF($A46="","",VLOOKUP($A46,'Detail-Data Entry FORM'!$A$12:$X$101,3,FALSE))</f>
        <v/>
      </c>
      <c r="D46" s="40" t="str">
        <f>IF($A46="","",VLOOKUP($A46,'Detail-Data Entry FORM'!$A$12:$X$101,4,FALSE))</f>
        <v/>
      </c>
      <c r="E46" s="41" t="str">
        <f>IF($A46="","",VLOOKUP($A46,'Detail-Data Entry FORM'!$A$12:$X$101,5,FALSE))</f>
        <v/>
      </c>
      <c r="F46" s="41" t="str">
        <f>IF($A46="","",VLOOKUP($A46,'Detail-Data Entry FORM'!$A$12:$X$101,6,FALSE))</f>
        <v/>
      </c>
      <c r="G46" s="42" t="str">
        <f>IF($A46="","",VLOOKUP($A46,'Detail-Data Entry FORM'!$A$12:$X$101,9,FALSE))</f>
        <v/>
      </c>
      <c r="H46" s="42" t="str">
        <f>IF($A46="","",VLOOKUP($A46,'Detail-Data Entry FORM'!$A$12:$X$101,18,FALSE))</f>
        <v/>
      </c>
      <c r="I46" s="42" t="str">
        <f>IF($A46="","",VLOOKUP($A46,'Detail-Data Entry FORM'!$A$12:$X$101,20,FALSE))</f>
        <v/>
      </c>
      <c r="J46" s="42" t="str">
        <f>IF($A46="","",VLOOKUP($A46,'Detail-Data Entry FORM'!$A$12:$X$101,22,FALSE))</f>
        <v/>
      </c>
      <c r="K46" s="42" t="str">
        <f>IF($A46="","",VLOOKUP($A46,'Detail-Data Entry FORM'!$A$12:$X$101,23,FALSE))</f>
        <v/>
      </c>
    </row>
    <row r="47" spans="1:11" hidden="1" x14ac:dyDescent="0.25">
      <c r="A47" s="20" t="str">
        <f>'Detail-Data Entry FORM'!$A48</f>
        <v/>
      </c>
      <c r="B47" s="40" t="str">
        <f>IF($A47="","",VLOOKUP($A47,'Detail-Data Entry FORM'!$A$12:$X$101,2,FALSE))</f>
        <v/>
      </c>
      <c r="C47" s="40" t="str">
        <f>IF($A47="","",VLOOKUP($A47,'Detail-Data Entry FORM'!$A$12:$X$101,3,FALSE))</f>
        <v/>
      </c>
      <c r="D47" s="40" t="str">
        <f>IF($A47="","",VLOOKUP($A47,'Detail-Data Entry FORM'!$A$12:$X$101,4,FALSE))</f>
        <v/>
      </c>
      <c r="E47" s="41" t="str">
        <f>IF($A47="","",VLOOKUP($A47,'Detail-Data Entry FORM'!$A$12:$X$101,5,FALSE))</f>
        <v/>
      </c>
      <c r="F47" s="41" t="str">
        <f>IF($A47="","",VLOOKUP($A47,'Detail-Data Entry FORM'!$A$12:$X$101,6,FALSE))</f>
        <v/>
      </c>
      <c r="G47" s="42" t="str">
        <f>IF($A47="","",VLOOKUP($A47,'Detail-Data Entry FORM'!$A$12:$X$101,9,FALSE))</f>
        <v/>
      </c>
      <c r="H47" s="42" t="str">
        <f>IF($A47="","",VLOOKUP($A47,'Detail-Data Entry FORM'!$A$12:$X$101,18,FALSE))</f>
        <v/>
      </c>
      <c r="I47" s="42" t="str">
        <f>IF($A47="","",VLOOKUP($A47,'Detail-Data Entry FORM'!$A$12:$X$101,20,FALSE))</f>
        <v/>
      </c>
      <c r="J47" s="42" t="str">
        <f>IF($A47="","",VLOOKUP($A47,'Detail-Data Entry FORM'!$A$12:$X$101,22,FALSE))</f>
        <v/>
      </c>
      <c r="K47" s="42" t="str">
        <f>IF($A47="","",VLOOKUP($A47,'Detail-Data Entry FORM'!$A$12:$X$101,23,FALSE))</f>
        <v/>
      </c>
    </row>
    <row r="48" spans="1:11" hidden="1" x14ac:dyDescent="0.25">
      <c r="A48" s="20" t="str">
        <f>'Detail-Data Entry FORM'!$A49</f>
        <v/>
      </c>
      <c r="B48" s="40" t="str">
        <f>IF($A48="","",VLOOKUP($A48,'Detail-Data Entry FORM'!$A$12:$X$101,2,FALSE))</f>
        <v/>
      </c>
      <c r="C48" s="40" t="str">
        <f>IF($A48="","",VLOOKUP($A48,'Detail-Data Entry FORM'!$A$12:$X$101,3,FALSE))</f>
        <v/>
      </c>
      <c r="D48" s="40" t="str">
        <f>IF($A48="","",VLOOKUP($A48,'Detail-Data Entry FORM'!$A$12:$X$101,4,FALSE))</f>
        <v/>
      </c>
      <c r="E48" s="41" t="str">
        <f>IF($A48="","",VLOOKUP($A48,'Detail-Data Entry FORM'!$A$12:$X$101,5,FALSE))</f>
        <v/>
      </c>
      <c r="F48" s="41" t="str">
        <f>IF($A48="","",VLOOKUP($A48,'Detail-Data Entry FORM'!$A$12:$X$101,6,FALSE))</f>
        <v/>
      </c>
      <c r="G48" s="42" t="str">
        <f>IF($A48="","",VLOOKUP($A48,'Detail-Data Entry FORM'!$A$12:$X$101,9,FALSE))</f>
        <v/>
      </c>
      <c r="H48" s="42" t="str">
        <f>IF($A48="","",VLOOKUP($A48,'Detail-Data Entry FORM'!$A$12:$X$101,18,FALSE))</f>
        <v/>
      </c>
      <c r="I48" s="42" t="str">
        <f>IF($A48="","",VLOOKUP($A48,'Detail-Data Entry FORM'!$A$12:$X$101,20,FALSE))</f>
        <v/>
      </c>
      <c r="J48" s="42" t="str">
        <f>IF($A48="","",VLOOKUP($A48,'Detail-Data Entry FORM'!$A$12:$X$101,22,FALSE))</f>
        <v/>
      </c>
      <c r="K48" s="42" t="str">
        <f>IF($A48="","",VLOOKUP($A48,'Detail-Data Entry FORM'!$A$12:$X$101,23,FALSE))</f>
        <v/>
      </c>
    </row>
    <row r="49" spans="1:11" hidden="1" x14ac:dyDescent="0.25">
      <c r="A49" s="20" t="str">
        <f>'Detail-Data Entry FORM'!$A50</f>
        <v/>
      </c>
      <c r="B49" s="40" t="str">
        <f>IF($A49="","",VLOOKUP($A49,'Detail-Data Entry FORM'!$A$12:$X$101,2,FALSE))</f>
        <v/>
      </c>
      <c r="C49" s="40" t="str">
        <f>IF($A49="","",VLOOKUP($A49,'Detail-Data Entry FORM'!$A$12:$X$101,3,FALSE))</f>
        <v/>
      </c>
      <c r="D49" s="40" t="str">
        <f>IF($A49="","",VLOOKUP($A49,'Detail-Data Entry FORM'!$A$12:$X$101,4,FALSE))</f>
        <v/>
      </c>
      <c r="E49" s="41" t="str">
        <f>IF($A49="","",VLOOKUP($A49,'Detail-Data Entry FORM'!$A$12:$X$101,5,FALSE))</f>
        <v/>
      </c>
      <c r="F49" s="41" t="str">
        <f>IF($A49="","",VLOOKUP($A49,'Detail-Data Entry FORM'!$A$12:$X$101,6,FALSE))</f>
        <v/>
      </c>
      <c r="G49" s="42" t="str">
        <f>IF($A49="","",VLOOKUP($A49,'Detail-Data Entry FORM'!$A$12:$X$101,9,FALSE))</f>
        <v/>
      </c>
      <c r="H49" s="42" t="str">
        <f>IF($A49="","",VLOOKUP($A49,'Detail-Data Entry FORM'!$A$12:$X$101,18,FALSE))</f>
        <v/>
      </c>
      <c r="I49" s="42" t="str">
        <f>IF($A49="","",VLOOKUP($A49,'Detail-Data Entry FORM'!$A$12:$X$101,20,FALSE))</f>
        <v/>
      </c>
      <c r="J49" s="42" t="str">
        <f>IF($A49="","",VLOOKUP($A49,'Detail-Data Entry FORM'!$A$12:$X$101,22,FALSE))</f>
        <v/>
      </c>
      <c r="K49" s="42" t="str">
        <f>IF($A49="","",VLOOKUP($A49,'Detail-Data Entry FORM'!$A$12:$X$101,23,FALSE))</f>
        <v/>
      </c>
    </row>
    <row r="50" spans="1:11" hidden="1" x14ac:dyDescent="0.25">
      <c r="A50" s="20" t="str">
        <f>'Detail-Data Entry FORM'!$A51</f>
        <v/>
      </c>
      <c r="B50" s="40" t="str">
        <f>IF($A50="","",VLOOKUP($A50,'Detail-Data Entry FORM'!$A$12:$X$101,2,FALSE))</f>
        <v/>
      </c>
      <c r="C50" s="40" t="str">
        <f>IF($A50="","",VLOOKUP($A50,'Detail-Data Entry FORM'!$A$12:$X$101,3,FALSE))</f>
        <v/>
      </c>
      <c r="D50" s="40" t="str">
        <f>IF($A50="","",VLOOKUP($A50,'Detail-Data Entry FORM'!$A$12:$X$101,4,FALSE))</f>
        <v/>
      </c>
      <c r="E50" s="41" t="str">
        <f>IF($A50="","",VLOOKUP($A50,'Detail-Data Entry FORM'!$A$12:$X$101,5,FALSE))</f>
        <v/>
      </c>
      <c r="F50" s="41" t="str">
        <f>IF($A50="","",VLOOKUP($A50,'Detail-Data Entry FORM'!$A$12:$X$101,6,FALSE))</f>
        <v/>
      </c>
      <c r="G50" s="42" t="str">
        <f>IF($A50="","",VLOOKUP($A50,'Detail-Data Entry FORM'!$A$12:$X$101,9,FALSE))</f>
        <v/>
      </c>
      <c r="H50" s="42" t="str">
        <f>IF($A50="","",VLOOKUP($A50,'Detail-Data Entry FORM'!$A$12:$X$101,18,FALSE))</f>
        <v/>
      </c>
      <c r="I50" s="42" t="str">
        <f>IF($A50="","",VLOOKUP($A50,'Detail-Data Entry FORM'!$A$12:$X$101,20,FALSE))</f>
        <v/>
      </c>
      <c r="J50" s="42" t="str">
        <f>IF($A50="","",VLOOKUP($A50,'Detail-Data Entry FORM'!$A$12:$X$101,22,FALSE))</f>
        <v/>
      </c>
      <c r="K50" s="42" t="str">
        <f>IF($A50="","",VLOOKUP($A50,'Detail-Data Entry FORM'!$A$12:$X$101,23,FALSE))</f>
        <v/>
      </c>
    </row>
    <row r="51" spans="1:11" hidden="1" x14ac:dyDescent="0.25">
      <c r="A51" s="20" t="str">
        <f>'Detail-Data Entry FORM'!$A52</f>
        <v/>
      </c>
      <c r="B51" s="40" t="str">
        <f>IF($A51="","",VLOOKUP($A51,'Detail-Data Entry FORM'!$A$12:$X$101,2,FALSE))</f>
        <v/>
      </c>
      <c r="C51" s="40" t="str">
        <f>IF($A51="","",VLOOKUP($A51,'Detail-Data Entry FORM'!$A$12:$X$101,3,FALSE))</f>
        <v/>
      </c>
      <c r="D51" s="40" t="str">
        <f>IF($A51="","",VLOOKUP($A51,'Detail-Data Entry FORM'!$A$12:$X$101,4,FALSE))</f>
        <v/>
      </c>
      <c r="E51" s="41" t="str">
        <f>IF($A51="","",VLOOKUP($A51,'Detail-Data Entry FORM'!$A$12:$X$101,5,FALSE))</f>
        <v/>
      </c>
      <c r="F51" s="41" t="str">
        <f>IF($A51="","",VLOOKUP($A51,'Detail-Data Entry FORM'!$A$12:$X$101,6,FALSE))</f>
        <v/>
      </c>
      <c r="G51" s="42" t="str">
        <f>IF($A51="","",VLOOKUP($A51,'Detail-Data Entry FORM'!$A$12:$X$101,9,FALSE))</f>
        <v/>
      </c>
      <c r="H51" s="42" t="str">
        <f>IF($A51="","",VLOOKUP($A51,'Detail-Data Entry FORM'!$A$12:$X$101,18,FALSE))</f>
        <v/>
      </c>
      <c r="I51" s="42" t="str">
        <f>IF($A51="","",VLOOKUP($A51,'Detail-Data Entry FORM'!$A$12:$X$101,20,FALSE))</f>
        <v/>
      </c>
      <c r="J51" s="42" t="str">
        <f>IF($A51="","",VLOOKUP($A51,'Detail-Data Entry FORM'!$A$12:$X$101,22,FALSE))</f>
        <v/>
      </c>
      <c r="K51" s="42" t="str">
        <f>IF($A51="","",VLOOKUP($A51,'Detail-Data Entry FORM'!$A$12:$X$101,23,FALSE))</f>
        <v/>
      </c>
    </row>
    <row r="52" spans="1:11" hidden="1" x14ac:dyDescent="0.25">
      <c r="A52" s="20" t="str">
        <f>'Detail-Data Entry FORM'!$A53</f>
        <v/>
      </c>
      <c r="B52" s="40" t="str">
        <f>IF($A52="","",VLOOKUP($A52,'Detail-Data Entry FORM'!$A$12:$X$101,2,FALSE))</f>
        <v/>
      </c>
      <c r="C52" s="40" t="str">
        <f>IF($A52="","",VLOOKUP($A52,'Detail-Data Entry FORM'!$A$12:$X$101,3,FALSE))</f>
        <v/>
      </c>
      <c r="D52" s="40" t="str">
        <f>IF($A52="","",VLOOKUP($A52,'Detail-Data Entry FORM'!$A$12:$X$101,4,FALSE))</f>
        <v/>
      </c>
      <c r="E52" s="41" t="str">
        <f>IF($A52="","",VLOOKUP($A52,'Detail-Data Entry FORM'!$A$12:$X$101,5,FALSE))</f>
        <v/>
      </c>
      <c r="F52" s="41" t="str">
        <f>IF($A52="","",VLOOKUP($A52,'Detail-Data Entry FORM'!$A$12:$X$101,6,FALSE))</f>
        <v/>
      </c>
      <c r="G52" s="42" t="str">
        <f>IF($A52="","",VLOOKUP($A52,'Detail-Data Entry FORM'!$A$12:$X$101,9,FALSE))</f>
        <v/>
      </c>
      <c r="H52" s="42" t="str">
        <f>IF($A52="","",VLOOKUP($A52,'Detail-Data Entry FORM'!$A$12:$X$101,18,FALSE))</f>
        <v/>
      </c>
      <c r="I52" s="42" t="str">
        <f>IF($A52="","",VLOOKUP($A52,'Detail-Data Entry FORM'!$A$12:$X$101,20,FALSE))</f>
        <v/>
      </c>
      <c r="J52" s="42" t="str">
        <f>IF($A52="","",VLOOKUP($A52,'Detail-Data Entry FORM'!$A$12:$X$101,22,FALSE))</f>
        <v/>
      </c>
      <c r="K52" s="42" t="str">
        <f>IF($A52="","",VLOOKUP($A52,'Detail-Data Entry FORM'!$A$12:$X$101,23,FALSE))</f>
        <v/>
      </c>
    </row>
    <row r="53" spans="1:11" hidden="1" x14ac:dyDescent="0.25">
      <c r="A53" s="20" t="str">
        <f>'Detail-Data Entry FORM'!$A54</f>
        <v/>
      </c>
      <c r="B53" s="40" t="str">
        <f>IF($A53="","",VLOOKUP($A53,'Detail-Data Entry FORM'!$A$12:$X$101,2,FALSE))</f>
        <v/>
      </c>
      <c r="C53" s="40" t="str">
        <f>IF($A53="","",VLOOKUP($A53,'Detail-Data Entry FORM'!$A$12:$X$101,3,FALSE))</f>
        <v/>
      </c>
      <c r="D53" s="40" t="str">
        <f>IF($A53="","",VLOOKUP($A53,'Detail-Data Entry FORM'!$A$12:$X$101,4,FALSE))</f>
        <v/>
      </c>
      <c r="E53" s="41" t="str">
        <f>IF($A53="","",VLOOKUP($A53,'Detail-Data Entry FORM'!$A$12:$X$101,5,FALSE))</f>
        <v/>
      </c>
      <c r="F53" s="41" t="str">
        <f>IF($A53="","",VLOOKUP($A53,'Detail-Data Entry FORM'!$A$12:$X$101,6,FALSE))</f>
        <v/>
      </c>
      <c r="G53" s="42" t="str">
        <f>IF($A53="","",VLOOKUP($A53,'Detail-Data Entry FORM'!$A$12:$X$101,9,FALSE))</f>
        <v/>
      </c>
      <c r="H53" s="42" t="str">
        <f>IF($A53="","",VLOOKUP($A53,'Detail-Data Entry FORM'!$A$12:$X$101,18,FALSE))</f>
        <v/>
      </c>
      <c r="I53" s="42" t="str">
        <f>IF($A53="","",VLOOKUP($A53,'Detail-Data Entry FORM'!$A$12:$X$101,20,FALSE))</f>
        <v/>
      </c>
      <c r="J53" s="42" t="str">
        <f>IF($A53="","",VLOOKUP($A53,'Detail-Data Entry FORM'!$A$12:$X$101,22,FALSE))</f>
        <v/>
      </c>
      <c r="K53" s="42" t="str">
        <f>IF($A53="","",VLOOKUP($A53,'Detail-Data Entry FORM'!$A$12:$X$101,23,FALSE))</f>
        <v/>
      </c>
    </row>
    <row r="54" spans="1:11" hidden="1" x14ac:dyDescent="0.25">
      <c r="A54" s="20" t="str">
        <f>'Detail-Data Entry FORM'!$A55</f>
        <v/>
      </c>
      <c r="B54" s="40" t="str">
        <f>IF($A54="","",VLOOKUP($A54,'Detail-Data Entry FORM'!$A$12:$X$101,2,FALSE))</f>
        <v/>
      </c>
      <c r="C54" s="40" t="str">
        <f>IF($A54="","",VLOOKUP($A54,'Detail-Data Entry FORM'!$A$12:$X$101,3,FALSE))</f>
        <v/>
      </c>
      <c r="D54" s="40" t="str">
        <f>IF($A54="","",VLOOKUP($A54,'Detail-Data Entry FORM'!$A$12:$X$101,4,FALSE))</f>
        <v/>
      </c>
      <c r="E54" s="41" t="str">
        <f>IF($A54="","",VLOOKUP($A54,'Detail-Data Entry FORM'!$A$12:$X$101,5,FALSE))</f>
        <v/>
      </c>
      <c r="F54" s="41" t="str">
        <f>IF($A54="","",VLOOKUP($A54,'Detail-Data Entry FORM'!$A$12:$X$101,6,FALSE))</f>
        <v/>
      </c>
      <c r="G54" s="42" t="str">
        <f>IF($A54="","",VLOOKUP($A54,'Detail-Data Entry FORM'!$A$12:$X$101,9,FALSE))</f>
        <v/>
      </c>
      <c r="H54" s="42" t="str">
        <f>IF($A54="","",VLOOKUP($A54,'Detail-Data Entry FORM'!$A$12:$X$101,18,FALSE))</f>
        <v/>
      </c>
      <c r="I54" s="42" t="str">
        <f>IF($A54="","",VLOOKUP($A54,'Detail-Data Entry FORM'!$A$12:$X$101,20,FALSE))</f>
        <v/>
      </c>
      <c r="J54" s="42" t="str">
        <f>IF($A54="","",VLOOKUP($A54,'Detail-Data Entry FORM'!$A$12:$X$101,22,FALSE))</f>
        <v/>
      </c>
      <c r="K54" s="42" t="str">
        <f>IF($A54="","",VLOOKUP($A54,'Detail-Data Entry FORM'!$A$12:$X$101,23,FALSE))</f>
        <v/>
      </c>
    </row>
    <row r="55" spans="1:11" hidden="1" x14ac:dyDescent="0.25">
      <c r="A55" s="20" t="str">
        <f>'Detail-Data Entry FORM'!$A56</f>
        <v/>
      </c>
      <c r="B55" s="40" t="str">
        <f>IF($A55="","",VLOOKUP($A55,'Detail-Data Entry FORM'!$A$12:$X$101,2,FALSE))</f>
        <v/>
      </c>
      <c r="C55" s="40" t="str">
        <f>IF($A55="","",VLOOKUP($A55,'Detail-Data Entry FORM'!$A$12:$X$101,3,FALSE))</f>
        <v/>
      </c>
      <c r="D55" s="40" t="str">
        <f>IF($A55="","",VLOOKUP($A55,'Detail-Data Entry FORM'!$A$12:$X$101,4,FALSE))</f>
        <v/>
      </c>
      <c r="E55" s="41" t="str">
        <f>IF($A55="","",VLOOKUP($A55,'Detail-Data Entry FORM'!$A$12:$X$101,5,FALSE))</f>
        <v/>
      </c>
      <c r="F55" s="41" t="str">
        <f>IF($A55="","",VLOOKUP($A55,'Detail-Data Entry FORM'!$A$12:$X$101,6,FALSE))</f>
        <v/>
      </c>
      <c r="G55" s="42" t="str">
        <f>IF($A55="","",VLOOKUP($A55,'Detail-Data Entry FORM'!$A$12:$X$101,9,FALSE))</f>
        <v/>
      </c>
      <c r="H55" s="42" t="str">
        <f>IF($A55="","",VLOOKUP($A55,'Detail-Data Entry FORM'!$A$12:$X$101,18,FALSE))</f>
        <v/>
      </c>
      <c r="I55" s="42" t="str">
        <f>IF($A55="","",VLOOKUP($A55,'Detail-Data Entry FORM'!$A$12:$X$101,20,FALSE))</f>
        <v/>
      </c>
      <c r="J55" s="42" t="str">
        <f>IF($A55="","",VLOOKUP($A55,'Detail-Data Entry FORM'!$A$12:$X$101,22,FALSE))</f>
        <v/>
      </c>
      <c r="K55" s="42" t="str">
        <f>IF($A55="","",VLOOKUP($A55,'Detail-Data Entry FORM'!$A$12:$X$101,23,FALSE))</f>
        <v/>
      </c>
    </row>
    <row r="56" spans="1:11" hidden="1" x14ac:dyDescent="0.25">
      <c r="A56" s="20" t="str">
        <f>'Detail-Data Entry FORM'!$A57</f>
        <v/>
      </c>
      <c r="B56" s="40" t="str">
        <f>IF($A56="","",VLOOKUP($A56,'Detail-Data Entry FORM'!$A$12:$X$101,2,FALSE))</f>
        <v/>
      </c>
      <c r="C56" s="40" t="str">
        <f>IF($A56="","",VLOOKUP($A56,'Detail-Data Entry FORM'!$A$12:$X$101,3,FALSE))</f>
        <v/>
      </c>
      <c r="D56" s="40" t="str">
        <f>IF($A56="","",VLOOKUP($A56,'Detail-Data Entry FORM'!$A$12:$X$101,4,FALSE))</f>
        <v/>
      </c>
      <c r="E56" s="41" t="str">
        <f>IF($A56="","",VLOOKUP($A56,'Detail-Data Entry FORM'!$A$12:$X$101,5,FALSE))</f>
        <v/>
      </c>
      <c r="F56" s="41" t="str">
        <f>IF($A56="","",VLOOKUP($A56,'Detail-Data Entry FORM'!$A$12:$X$101,6,FALSE))</f>
        <v/>
      </c>
      <c r="G56" s="42" t="str">
        <f>IF($A56="","",VLOOKUP($A56,'Detail-Data Entry FORM'!$A$12:$X$101,9,FALSE))</f>
        <v/>
      </c>
      <c r="H56" s="42" t="str">
        <f>IF($A56="","",VLOOKUP($A56,'Detail-Data Entry FORM'!$A$12:$X$101,18,FALSE))</f>
        <v/>
      </c>
      <c r="I56" s="42" t="str">
        <f>IF($A56="","",VLOOKUP($A56,'Detail-Data Entry FORM'!$A$12:$X$101,20,FALSE))</f>
        <v/>
      </c>
      <c r="J56" s="42" t="str">
        <f>IF($A56="","",VLOOKUP($A56,'Detail-Data Entry FORM'!$A$12:$X$101,22,FALSE))</f>
        <v/>
      </c>
      <c r="K56" s="42" t="str">
        <f>IF($A56="","",VLOOKUP($A56,'Detail-Data Entry FORM'!$A$12:$X$101,23,FALSE))</f>
        <v/>
      </c>
    </row>
    <row r="57" spans="1:11" hidden="1" x14ac:dyDescent="0.25">
      <c r="A57" s="20" t="str">
        <f>'Detail-Data Entry FORM'!$A58</f>
        <v/>
      </c>
      <c r="B57" s="40" t="str">
        <f>IF($A57="","",VLOOKUP($A57,'Detail-Data Entry FORM'!$A$12:$X$101,2,FALSE))</f>
        <v/>
      </c>
      <c r="C57" s="40" t="str">
        <f>IF($A57="","",VLOOKUP($A57,'Detail-Data Entry FORM'!$A$12:$X$101,3,FALSE))</f>
        <v/>
      </c>
      <c r="D57" s="40" t="str">
        <f>IF($A57="","",VLOOKUP($A57,'Detail-Data Entry FORM'!$A$12:$X$101,4,FALSE))</f>
        <v/>
      </c>
      <c r="E57" s="41" t="str">
        <f>IF($A57="","",VLOOKUP($A57,'Detail-Data Entry FORM'!$A$12:$X$101,5,FALSE))</f>
        <v/>
      </c>
      <c r="F57" s="41" t="str">
        <f>IF($A57="","",VLOOKUP($A57,'Detail-Data Entry FORM'!$A$12:$X$101,6,FALSE))</f>
        <v/>
      </c>
      <c r="G57" s="42" t="str">
        <f>IF($A57="","",VLOOKUP($A57,'Detail-Data Entry FORM'!$A$12:$X$101,9,FALSE))</f>
        <v/>
      </c>
      <c r="H57" s="42" t="str">
        <f>IF($A57="","",VLOOKUP($A57,'Detail-Data Entry FORM'!$A$12:$X$101,18,FALSE))</f>
        <v/>
      </c>
      <c r="I57" s="42" t="str">
        <f>IF($A57="","",VLOOKUP($A57,'Detail-Data Entry FORM'!$A$12:$X$101,20,FALSE))</f>
        <v/>
      </c>
      <c r="J57" s="42" t="str">
        <f>IF($A57="","",VLOOKUP($A57,'Detail-Data Entry FORM'!$A$12:$X$101,22,FALSE))</f>
        <v/>
      </c>
      <c r="K57" s="42" t="str">
        <f>IF($A57="","",VLOOKUP($A57,'Detail-Data Entry FORM'!$A$12:$X$101,23,FALSE))</f>
        <v/>
      </c>
    </row>
    <row r="58" spans="1:11" hidden="1" x14ac:dyDescent="0.25">
      <c r="A58" s="20" t="str">
        <f>'Detail-Data Entry FORM'!$A59</f>
        <v/>
      </c>
      <c r="B58" s="40" t="str">
        <f>IF($A58="","",VLOOKUP($A58,'Detail-Data Entry FORM'!$A$12:$X$101,2,FALSE))</f>
        <v/>
      </c>
      <c r="C58" s="40" t="str">
        <f>IF($A58="","",VLOOKUP($A58,'Detail-Data Entry FORM'!$A$12:$X$101,3,FALSE))</f>
        <v/>
      </c>
      <c r="D58" s="40" t="str">
        <f>IF($A58="","",VLOOKUP($A58,'Detail-Data Entry FORM'!$A$12:$X$101,4,FALSE))</f>
        <v/>
      </c>
      <c r="E58" s="41" t="str">
        <f>IF($A58="","",VLOOKUP($A58,'Detail-Data Entry FORM'!$A$12:$X$101,5,FALSE))</f>
        <v/>
      </c>
      <c r="F58" s="41" t="str">
        <f>IF($A58="","",VLOOKUP($A58,'Detail-Data Entry FORM'!$A$12:$X$101,6,FALSE))</f>
        <v/>
      </c>
      <c r="G58" s="42" t="str">
        <f>IF($A58="","",VLOOKUP($A58,'Detail-Data Entry FORM'!$A$12:$X$101,9,FALSE))</f>
        <v/>
      </c>
      <c r="H58" s="42" t="str">
        <f>IF($A58="","",VLOOKUP($A58,'Detail-Data Entry FORM'!$A$12:$X$101,18,FALSE))</f>
        <v/>
      </c>
      <c r="I58" s="42" t="str">
        <f>IF($A58="","",VLOOKUP($A58,'Detail-Data Entry FORM'!$A$12:$X$101,20,FALSE))</f>
        <v/>
      </c>
      <c r="J58" s="42" t="str">
        <f>IF($A58="","",VLOOKUP($A58,'Detail-Data Entry FORM'!$A$12:$X$101,22,FALSE))</f>
        <v/>
      </c>
      <c r="K58" s="42" t="str">
        <f>IF($A58="","",VLOOKUP($A58,'Detail-Data Entry FORM'!$A$12:$X$101,23,FALSE))</f>
        <v/>
      </c>
    </row>
    <row r="59" spans="1:11" hidden="1" x14ac:dyDescent="0.25">
      <c r="A59" s="20" t="str">
        <f>'Detail-Data Entry FORM'!$A60</f>
        <v/>
      </c>
      <c r="B59" s="40" t="str">
        <f>IF($A59="","",VLOOKUP($A59,'Detail-Data Entry FORM'!$A$12:$X$101,2,FALSE))</f>
        <v/>
      </c>
      <c r="C59" s="40" t="str">
        <f>IF($A59="","",VLOOKUP($A59,'Detail-Data Entry FORM'!$A$12:$X$101,3,FALSE))</f>
        <v/>
      </c>
      <c r="D59" s="40" t="str">
        <f>IF($A59="","",VLOOKUP($A59,'Detail-Data Entry FORM'!$A$12:$X$101,4,FALSE))</f>
        <v/>
      </c>
      <c r="E59" s="41" t="str">
        <f>IF($A59="","",VLOOKUP($A59,'Detail-Data Entry FORM'!$A$12:$X$101,5,FALSE))</f>
        <v/>
      </c>
      <c r="F59" s="41" t="str">
        <f>IF($A59="","",VLOOKUP($A59,'Detail-Data Entry FORM'!$A$12:$X$101,6,FALSE))</f>
        <v/>
      </c>
      <c r="G59" s="42" t="str">
        <f>IF($A59="","",VLOOKUP($A59,'Detail-Data Entry FORM'!$A$12:$X$101,9,FALSE))</f>
        <v/>
      </c>
      <c r="H59" s="42" t="str">
        <f>IF($A59="","",VLOOKUP($A59,'Detail-Data Entry FORM'!$A$12:$X$101,18,FALSE))</f>
        <v/>
      </c>
      <c r="I59" s="42" t="str">
        <f>IF($A59="","",VLOOKUP($A59,'Detail-Data Entry FORM'!$A$12:$X$101,20,FALSE))</f>
        <v/>
      </c>
      <c r="J59" s="42" t="str">
        <f>IF($A59="","",VLOOKUP($A59,'Detail-Data Entry FORM'!$A$12:$X$101,22,FALSE))</f>
        <v/>
      </c>
      <c r="K59" s="42" t="str">
        <f>IF($A59="","",VLOOKUP($A59,'Detail-Data Entry FORM'!$A$12:$X$101,23,FALSE))</f>
        <v/>
      </c>
    </row>
    <row r="60" spans="1:11" hidden="1" x14ac:dyDescent="0.25">
      <c r="A60" s="20" t="str">
        <f>'Detail-Data Entry FORM'!$A61</f>
        <v/>
      </c>
      <c r="B60" s="40" t="str">
        <f>IF($A60="","",VLOOKUP($A60,'Detail-Data Entry FORM'!$A$12:$X$101,2,FALSE))</f>
        <v/>
      </c>
      <c r="C60" s="40" t="str">
        <f>IF($A60="","",VLOOKUP($A60,'Detail-Data Entry FORM'!$A$12:$X$101,3,FALSE))</f>
        <v/>
      </c>
      <c r="D60" s="40" t="str">
        <f>IF($A60="","",VLOOKUP($A60,'Detail-Data Entry FORM'!$A$12:$X$101,4,FALSE))</f>
        <v/>
      </c>
      <c r="E60" s="41" t="str">
        <f>IF($A60="","",VLOOKUP($A60,'Detail-Data Entry FORM'!$A$12:$X$101,5,FALSE))</f>
        <v/>
      </c>
      <c r="F60" s="41" t="str">
        <f>IF($A60="","",VLOOKUP($A60,'Detail-Data Entry FORM'!$A$12:$X$101,6,FALSE))</f>
        <v/>
      </c>
      <c r="G60" s="42" t="str">
        <f>IF($A60="","",VLOOKUP($A60,'Detail-Data Entry FORM'!$A$12:$X$101,9,FALSE))</f>
        <v/>
      </c>
      <c r="H60" s="42" t="str">
        <f>IF($A60="","",VLOOKUP($A60,'Detail-Data Entry FORM'!$A$12:$X$101,18,FALSE))</f>
        <v/>
      </c>
      <c r="I60" s="42" t="str">
        <f>IF($A60="","",VLOOKUP($A60,'Detail-Data Entry FORM'!$A$12:$X$101,20,FALSE))</f>
        <v/>
      </c>
      <c r="J60" s="42" t="str">
        <f>IF($A60="","",VLOOKUP($A60,'Detail-Data Entry FORM'!$A$12:$X$101,22,FALSE))</f>
        <v/>
      </c>
      <c r="K60" s="42" t="str">
        <f>IF($A60="","",VLOOKUP($A60,'Detail-Data Entry FORM'!$A$12:$X$101,23,FALSE))</f>
        <v/>
      </c>
    </row>
    <row r="61" spans="1:11" hidden="1" x14ac:dyDescent="0.25">
      <c r="A61" s="20" t="str">
        <f>'Detail-Data Entry FORM'!$A62</f>
        <v/>
      </c>
      <c r="B61" s="40" t="str">
        <f>IF($A61="","",VLOOKUP($A61,'Detail-Data Entry FORM'!$A$12:$X$101,2,FALSE))</f>
        <v/>
      </c>
      <c r="C61" s="40" t="str">
        <f>IF($A61="","",VLOOKUP($A61,'Detail-Data Entry FORM'!$A$12:$X$101,3,FALSE))</f>
        <v/>
      </c>
      <c r="D61" s="40" t="str">
        <f>IF($A61="","",VLOOKUP($A61,'Detail-Data Entry FORM'!$A$12:$X$101,4,FALSE))</f>
        <v/>
      </c>
      <c r="E61" s="41" t="str">
        <f>IF($A61="","",VLOOKUP($A61,'Detail-Data Entry FORM'!$A$12:$X$101,5,FALSE))</f>
        <v/>
      </c>
      <c r="F61" s="41" t="str">
        <f>IF($A61="","",VLOOKUP($A61,'Detail-Data Entry FORM'!$A$12:$X$101,6,FALSE))</f>
        <v/>
      </c>
      <c r="G61" s="42" t="str">
        <f>IF($A61="","",VLOOKUP($A61,'Detail-Data Entry FORM'!$A$12:$X$101,9,FALSE))</f>
        <v/>
      </c>
      <c r="H61" s="42" t="str">
        <f>IF($A61="","",VLOOKUP($A61,'Detail-Data Entry FORM'!$A$12:$X$101,18,FALSE))</f>
        <v/>
      </c>
      <c r="I61" s="42" t="str">
        <f>IF($A61="","",VLOOKUP($A61,'Detail-Data Entry FORM'!$A$12:$X$101,20,FALSE))</f>
        <v/>
      </c>
      <c r="J61" s="42" t="str">
        <f>IF($A61="","",VLOOKUP($A61,'Detail-Data Entry FORM'!$A$12:$X$101,22,FALSE))</f>
        <v/>
      </c>
      <c r="K61" s="42" t="str">
        <f>IF($A61="","",VLOOKUP($A61,'Detail-Data Entry FORM'!$A$12:$X$101,23,FALSE))</f>
        <v/>
      </c>
    </row>
    <row r="62" spans="1:11" hidden="1" x14ac:dyDescent="0.25">
      <c r="A62" s="20" t="str">
        <f>'Detail-Data Entry FORM'!$A63</f>
        <v/>
      </c>
      <c r="B62" s="40" t="str">
        <f>IF($A62="","",VLOOKUP($A62,'Detail-Data Entry FORM'!$A$12:$X$101,2,FALSE))</f>
        <v/>
      </c>
      <c r="C62" s="40" t="str">
        <f>IF($A62="","",VLOOKUP($A62,'Detail-Data Entry FORM'!$A$12:$X$101,3,FALSE))</f>
        <v/>
      </c>
      <c r="D62" s="40" t="str">
        <f>IF($A62="","",VLOOKUP($A62,'Detail-Data Entry FORM'!$A$12:$X$101,4,FALSE))</f>
        <v/>
      </c>
      <c r="E62" s="41" t="str">
        <f>IF($A62="","",VLOOKUP($A62,'Detail-Data Entry FORM'!$A$12:$X$101,5,FALSE))</f>
        <v/>
      </c>
      <c r="F62" s="41" t="str">
        <f>IF($A62="","",VLOOKUP($A62,'Detail-Data Entry FORM'!$A$12:$X$101,6,FALSE))</f>
        <v/>
      </c>
      <c r="G62" s="42" t="str">
        <f>IF($A62="","",VLOOKUP($A62,'Detail-Data Entry FORM'!$A$12:$X$101,9,FALSE))</f>
        <v/>
      </c>
      <c r="H62" s="42" t="str">
        <f>IF($A62="","",VLOOKUP($A62,'Detail-Data Entry FORM'!$A$12:$X$101,18,FALSE))</f>
        <v/>
      </c>
      <c r="I62" s="42" t="str">
        <f>IF($A62="","",VLOOKUP($A62,'Detail-Data Entry FORM'!$A$12:$X$101,20,FALSE))</f>
        <v/>
      </c>
      <c r="J62" s="42" t="str">
        <f>IF($A62="","",VLOOKUP($A62,'Detail-Data Entry FORM'!$A$12:$X$101,22,FALSE))</f>
        <v/>
      </c>
      <c r="K62" s="42" t="str">
        <f>IF($A62="","",VLOOKUP($A62,'Detail-Data Entry FORM'!$A$12:$X$101,23,FALSE))</f>
        <v/>
      </c>
    </row>
    <row r="63" spans="1:11" hidden="1" x14ac:dyDescent="0.25">
      <c r="A63" s="20" t="str">
        <f>'Detail-Data Entry FORM'!$A64</f>
        <v/>
      </c>
      <c r="B63" s="40" t="str">
        <f>IF($A63="","",VLOOKUP($A63,'Detail-Data Entry FORM'!$A$12:$X$101,2,FALSE))</f>
        <v/>
      </c>
      <c r="C63" s="40" t="str">
        <f>IF($A63="","",VLOOKUP($A63,'Detail-Data Entry FORM'!$A$12:$X$101,3,FALSE))</f>
        <v/>
      </c>
      <c r="D63" s="40" t="str">
        <f>IF($A63="","",VLOOKUP($A63,'Detail-Data Entry FORM'!$A$12:$X$101,4,FALSE))</f>
        <v/>
      </c>
      <c r="E63" s="41" t="str">
        <f>IF($A63="","",VLOOKUP($A63,'Detail-Data Entry FORM'!$A$12:$X$101,5,FALSE))</f>
        <v/>
      </c>
      <c r="F63" s="41" t="str">
        <f>IF($A63="","",VLOOKUP($A63,'Detail-Data Entry FORM'!$A$12:$X$101,6,FALSE))</f>
        <v/>
      </c>
      <c r="G63" s="42" t="str">
        <f>IF($A63="","",VLOOKUP($A63,'Detail-Data Entry FORM'!$A$12:$X$101,9,FALSE))</f>
        <v/>
      </c>
      <c r="H63" s="42" t="str">
        <f>IF($A63="","",VLOOKUP($A63,'Detail-Data Entry FORM'!$A$12:$X$101,18,FALSE))</f>
        <v/>
      </c>
      <c r="I63" s="42" t="str">
        <f>IF($A63="","",VLOOKUP($A63,'Detail-Data Entry FORM'!$A$12:$X$101,20,FALSE))</f>
        <v/>
      </c>
      <c r="J63" s="42" t="str">
        <f>IF($A63="","",VLOOKUP($A63,'Detail-Data Entry FORM'!$A$12:$X$101,22,FALSE))</f>
        <v/>
      </c>
      <c r="K63" s="42" t="str">
        <f>IF($A63="","",VLOOKUP($A63,'Detail-Data Entry FORM'!$A$12:$X$101,23,FALSE))</f>
        <v/>
      </c>
    </row>
    <row r="64" spans="1:11" hidden="1" x14ac:dyDescent="0.25">
      <c r="A64" s="20" t="str">
        <f>'Detail-Data Entry FORM'!$A65</f>
        <v/>
      </c>
      <c r="B64" s="40" t="str">
        <f>IF($A64="","",VLOOKUP($A64,'Detail-Data Entry FORM'!$A$12:$X$101,2,FALSE))</f>
        <v/>
      </c>
      <c r="C64" s="40" t="str">
        <f>IF($A64="","",VLOOKUP($A64,'Detail-Data Entry FORM'!$A$12:$X$101,3,FALSE))</f>
        <v/>
      </c>
      <c r="D64" s="40" t="str">
        <f>IF($A64="","",VLOOKUP($A64,'Detail-Data Entry FORM'!$A$12:$X$101,4,FALSE))</f>
        <v/>
      </c>
      <c r="E64" s="41" t="str">
        <f>IF($A64="","",VLOOKUP($A64,'Detail-Data Entry FORM'!$A$12:$X$101,5,FALSE))</f>
        <v/>
      </c>
      <c r="F64" s="41" t="str">
        <f>IF($A64="","",VLOOKUP($A64,'Detail-Data Entry FORM'!$A$12:$X$101,6,FALSE))</f>
        <v/>
      </c>
      <c r="G64" s="42" t="str">
        <f>IF($A64="","",VLOOKUP($A64,'Detail-Data Entry FORM'!$A$12:$X$101,9,FALSE))</f>
        <v/>
      </c>
      <c r="H64" s="42" t="str">
        <f>IF($A64="","",VLOOKUP($A64,'Detail-Data Entry FORM'!$A$12:$X$101,18,FALSE))</f>
        <v/>
      </c>
      <c r="I64" s="42" t="str">
        <f>IF($A64="","",VLOOKUP($A64,'Detail-Data Entry FORM'!$A$12:$X$101,20,FALSE))</f>
        <v/>
      </c>
      <c r="J64" s="42" t="str">
        <f>IF($A64="","",VLOOKUP($A64,'Detail-Data Entry FORM'!$A$12:$X$101,22,FALSE))</f>
        <v/>
      </c>
      <c r="K64" s="42" t="str">
        <f>IF($A64="","",VLOOKUP($A64,'Detail-Data Entry FORM'!$A$12:$X$101,23,FALSE))</f>
        <v/>
      </c>
    </row>
    <row r="65" spans="1:11" hidden="1" x14ac:dyDescent="0.25">
      <c r="A65" s="20" t="str">
        <f>'Detail-Data Entry FORM'!$A66</f>
        <v/>
      </c>
      <c r="B65" s="40" t="str">
        <f>IF($A65="","",VLOOKUP($A65,'Detail-Data Entry FORM'!$A$12:$X$101,2,FALSE))</f>
        <v/>
      </c>
      <c r="C65" s="40" t="str">
        <f>IF($A65="","",VLOOKUP($A65,'Detail-Data Entry FORM'!$A$12:$X$101,3,FALSE))</f>
        <v/>
      </c>
      <c r="D65" s="40" t="str">
        <f>IF($A65="","",VLOOKUP($A65,'Detail-Data Entry FORM'!$A$12:$X$101,4,FALSE))</f>
        <v/>
      </c>
      <c r="E65" s="41" t="str">
        <f>IF($A65="","",VLOOKUP($A65,'Detail-Data Entry FORM'!$A$12:$X$101,5,FALSE))</f>
        <v/>
      </c>
      <c r="F65" s="41" t="str">
        <f>IF($A65="","",VLOOKUP($A65,'Detail-Data Entry FORM'!$A$12:$X$101,6,FALSE))</f>
        <v/>
      </c>
      <c r="G65" s="42" t="str">
        <f>IF($A65="","",VLOOKUP($A65,'Detail-Data Entry FORM'!$A$12:$X$101,9,FALSE))</f>
        <v/>
      </c>
      <c r="H65" s="42" t="str">
        <f>IF($A65="","",VLOOKUP($A65,'Detail-Data Entry FORM'!$A$12:$X$101,18,FALSE))</f>
        <v/>
      </c>
      <c r="I65" s="42" t="str">
        <f>IF($A65="","",VLOOKUP($A65,'Detail-Data Entry FORM'!$A$12:$X$101,20,FALSE))</f>
        <v/>
      </c>
      <c r="J65" s="42" t="str">
        <f>IF($A65="","",VLOOKUP($A65,'Detail-Data Entry FORM'!$A$12:$X$101,22,FALSE))</f>
        <v/>
      </c>
      <c r="K65" s="42" t="str">
        <f>IF($A65="","",VLOOKUP($A65,'Detail-Data Entry FORM'!$A$12:$X$101,23,FALSE))</f>
        <v/>
      </c>
    </row>
    <row r="66" spans="1:11" hidden="1" x14ac:dyDescent="0.25">
      <c r="A66" s="20" t="str">
        <f>'Detail-Data Entry FORM'!$A67</f>
        <v/>
      </c>
      <c r="B66" s="40" t="str">
        <f>IF($A66="","",VLOOKUP($A66,'Detail-Data Entry FORM'!$A$12:$X$101,2,FALSE))</f>
        <v/>
      </c>
      <c r="C66" s="40" t="str">
        <f>IF($A66="","",VLOOKUP($A66,'Detail-Data Entry FORM'!$A$12:$X$101,3,FALSE))</f>
        <v/>
      </c>
      <c r="D66" s="40" t="str">
        <f>IF($A66="","",VLOOKUP($A66,'Detail-Data Entry FORM'!$A$12:$X$101,4,FALSE))</f>
        <v/>
      </c>
      <c r="E66" s="41" t="str">
        <f>IF($A66="","",VLOOKUP($A66,'Detail-Data Entry FORM'!$A$12:$X$101,5,FALSE))</f>
        <v/>
      </c>
      <c r="F66" s="41" t="str">
        <f>IF($A66="","",VLOOKUP($A66,'Detail-Data Entry FORM'!$A$12:$X$101,6,FALSE))</f>
        <v/>
      </c>
      <c r="G66" s="42" t="str">
        <f>IF($A66="","",VLOOKUP($A66,'Detail-Data Entry FORM'!$A$12:$X$101,9,FALSE))</f>
        <v/>
      </c>
      <c r="H66" s="42" t="str">
        <f>IF($A66="","",VLOOKUP($A66,'Detail-Data Entry FORM'!$A$12:$X$101,18,FALSE))</f>
        <v/>
      </c>
      <c r="I66" s="42" t="str">
        <f>IF($A66="","",VLOOKUP($A66,'Detail-Data Entry FORM'!$A$12:$X$101,20,FALSE))</f>
        <v/>
      </c>
      <c r="J66" s="42" t="str">
        <f>IF($A66="","",VLOOKUP($A66,'Detail-Data Entry FORM'!$A$12:$X$101,22,FALSE))</f>
        <v/>
      </c>
      <c r="K66" s="42" t="str">
        <f>IF($A66="","",VLOOKUP($A66,'Detail-Data Entry FORM'!$A$12:$X$101,23,FALSE))</f>
        <v/>
      </c>
    </row>
    <row r="67" spans="1:11" hidden="1" x14ac:dyDescent="0.25">
      <c r="A67" s="20" t="str">
        <f>'Detail-Data Entry FORM'!$A68</f>
        <v/>
      </c>
      <c r="B67" s="40" t="str">
        <f>IF($A67="","",VLOOKUP($A67,'Detail-Data Entry FORM'!$A$12:$X$101,2,FALSE))</f>
        <v/>
      </c>
      <c r="C67" s="40" t="str">
        <f>IF($A67="","",VLOOKUP($A67,'Detail-Data Entry FORM'!$A$12:$X$101,3,FALSE))</f>
        <v/>
      </c>
      <c r="D67" s="40" t="str">
        <f>IF($A67="","",VLOOKUP($A67,'Detail-Data Entry FORM'!$A$12:$X$101,4,FALSE))</f>
        <v/>
      </c>
      <c r="E67" s="41" t="str">
        <f>IF($A67="","",VLOOKUP($A67,'Detail-Data Entry FORM'!$A$12:$X$101,5,FALSE))</f>
        <v/>
      </c>
      <c r="F67" s="41" t="str">
        <f>IF($A67="","",VLOOKUP($A67,'Detail-Data Entry FORM'!$A$12:$X$101,6,FALSE))</f>
        <v/>
      </c>
      <c r="G67" s="42" t="str">
        <f>IF($A67="","",VLOOKUP($A67,'Detail-Data Entry FORM'!$A$12:$X$101,9,FALSE))</f>
        <v/>
      </c>
      <c r="H67" s="42" t="str">
        <f>IF($A67="","",VLOOKUP($A67,'Detail-Data Entry FORM'!$A$12:$X$101,18,FALSE))</f>
        <v/>
      </c>
      <c r="I67" s="42" t="str">
        <f>IF($A67="","",VLOOKUP($A67,'Detail-Data Entry FORM'!$A$12:$X$101,20,FALSE))</f>
        <v/>
      </c>
      <c r="J67" s="42" t="str">
        <f>IF($A67="","",VLOOKUP($A67,'Detail-Data Entry FORM'!$A$12:$X$101,22,FALSE))</f>
        <v/>
      </c>
      <c r="K67" s="42" t="str">
        <f>IF($A67="","",VLOOKUP($A67,'Detail-Data Entry FORM'!$A$12:$X$101,23,FALSE))</f>
        <v/>
      </c>
    </row>
    <row r="68" spans="1:11" hidden="1" x14ac:dyDescent="0.25">
      <c r="A68" s="20" t="str">
        <f>'Detail-Data Entry FORM'!$A69</f>
        <v/>
      </c>
      <c r="B68" s="40" t="str">
        <f>IF($A68="","",VLOOKUP($A68,'Detail-Data Entry FORM'!$A$12:$X$101,2,FALSE))</f>
        <v/>
      </c>
      <c r="C68" s="40" t="str">
        <f>IF($A68="","",VLOOKUP($A68,'Detail-Data Entry FORM'!$A$12:$X$101,3,FALSE))</f>
        <v/>
      </c>
      <c r="D68" s="40" t="str">
        <f>IF($A68="","",VLOOKUP($A68,'Detail-Data Entry FORM'!$A$12:$X$101,4,FALSE))</f>
        <v/>
      </c>
      <c r="E68" s="41" t="str">
        <f>IF($A68="","",VLOOKUP($A68,'Detail-Data Entry FORM'!$A$12:$X$101,5,FALSE))</f>
        <v/>
      </c>
      <c r="F68" s="41" t="str">
        <f>IF($A68="","",VLOOKUP($A68,'Detail-Data Entry FORM'!$A$12:$X$101,6,FALSE))</f>
        <v/>
      </c>
      <c r="G68" s="42" t="str">
        <f>IF($A68="","",VLOOKUP($A68,'Detail-Data Entry FORM'!$A$12:$X$101,9,FALSE))</f>
        <v/>
      </c>
      <c r="H68" s="42" t="str">
        <f>IF($A68="","",VLOOKUP($A68,'Detail-Data Entry FORM'!$A$12:$X$101,18,FALSE))</f>
        <v/>
      </c>
      <c r="I68" s="42" t="str">
        <f>IF($A68="","",VLOOKUP($A68,'Detail-Data Entry FORM'!$A$12:$X$101,20,FALSE))</f>
        <v/>
      </c>
      <c r="J68" s="42" t="str">
        <f>IF($A68="","",VLOOKUP($A68,'Detail-Data Entry FORM'!$A$12:$X$101,22,FALSE))</f>
        <v/>
      </c>
      <c r="K68" s="42" t="str">
        <f>IF($A68="","",VLOOKUP($A68,'Detail-Data Entry FORM'!$A$12:$X$101,23,FALSE))</f>
        <v/>
      </c>
    </row>
    <row r="69" spans="1:11" hidden="1" x14ac:dyDescent="0.25">
      <c r="A69" s="20" t="str">
        <f>'Detail-Data Entry FORM'!$A70</f>
        <v/>
      </c>
      <c r="B69" s="40" t="str">
        <f>IF($A69="","",VLOOKUP($A69,'Detail-Data Entry FORM'!$A$12:$X$101,2,FALSE))</f>
        <v/>
      </c>
      <c r="C69" s="40" t="str">
        <f>IF($A69="","",VLOOKUP($A69,'Detail-Data Entry FORM'!$A$12:$X$101,3,FALSE))</f>
        <v/>
      </c>
      <c r="D69" s="40" t="str">
        <f>IF($A69="","",VLOOKUP($A69,'Detail-Data Entry FORM'!$A$12:$X$101,4,FALSE))</f>
        <v/>
      </c>
      <c r="E69" s="41" t="str">
        <f>IF($A69="","",VLOOKUP($A69,'Detail-Data Entry FORM'!$A$12:$X$101,5,FALSE))</f>
        <v/>
      </c>
      <c r="F69" s="41" t="str">
        <f>IF($A69="","",VLOOKUP($A69,'Detail-Data Entry FORM'!$A$12:$X$101,6,FALSE))</f>
        <v/>
      </c>
      <c r="G69" s="42" t="str">
        <f>IF($A69="","",VLOOKUP($A69,'Detail-Data Entry FORM'!$A$12:$X$101,9,FALSE))</f>
        <v/>
      </c>
      <c r="H69" s="42" t="str">
        <f>IF($A69="","",VLOOKUP($A69,'Detail-Data Entry FORM'!$A$12:$X$101,18,FALSE))</f>
        <v/>
      </c>
      <c r="I69" s="42" t="str">
        <f>IF($A69="","",VLOOKUP($A69,'Detail-Data Entry FORM'!$A$12:$X$101,20,FALSE))</f>
        <v/>
      </c>
      <c r="J69" s="42" t="str">
        <f>IF($A69="","",VLOOKUP($A69,'Detail-Data Entry FORM'!$A$12:$X$101,22,FALSE))</f>
        <v/>
      </c>
      <c r="K69" s="42" t="str">
        <f>IF($A69="","",VLOOKUP($A69,'Detail-Data Entry FORM'!$A$12:$X$101,23,FALSE))</f>
        <v/>
      </c>
    </row>
    <row r="70" spans="1:11" hidden="1" x14ac:dyDescent="0.25">
      <c r="A70" s="20" t="str">
        <f>'Detail-Data Entry FORM'!$A71</f>
        <v/>
      </c>
      <c r="B70" s="40" t="str">
        <f>IF($A70="","",VLOOKUP($A70,'Detail-Data Entry FORM'!$A$12:$X$101,2,FALSE))</f>
        <v/>
      </c>
      <c r="C70" s="40" t="str">
        <f>IF($A70="","",VLOOKUP($A70,'Detail-Data Entry FORM'!$A$12:$X$101,3,FALSE))</f>
        <v/>
      </c>
      <c r="D70" s="40" t="str">
        <f>IF($A70="","",VLOOKUP($A70,'Detail-Data Entry FORM'!$A$12:$X$101,4,FALSE))</f>
        <v/>
      </c>
      <c r="E70" s="41" t="str">
        <f>IF($A70="","",VLOOKUP($A70,'Detail-Data Entry FORM'!$A$12:$X$101,5,FALSE))</f>
        <v/>
      </c>
      <c r="F70" s="41" t="str">
        <f>IF($A70="","",VLOOKUP($A70,'Detail-Data Entry FORM'!$A$12:$X$101,6,FALSE))</f>
        <v/>
      </c>
      <c r="G70" s="42" t="str">
        <f>IF($A70="","",VLOOKUP($A70,'Detail-Data Entry FORM'!$A$12:$X$101,9,FALSE))</f>
        <v/>
      </c>
      <c r="H70" s="42" t="str">
        <f>IF($A70="","",VLOOKUP($A70,'Detail-Data Entry FORM'!$A$12:$X$101,18,FALSE))</f>
        <v/>
      </c>
      <c r="I70" s="42" t="str">
        <f>IF($A70="","",VLOOKUP($A70,'Detail-Data Entry FORM'!$A$12:$X$101,20,FALSE))</f>
        <v/>
      </c>
      <c r="J70" s="42" t="str">
        <f>IF($A70="","",VLOOKUP($A70,'Detail-Data Entry FORM'!$A$12:$X$101,22,FALSE))</f>
        <v/>
      </c>
      <c r="K70" s="42" t="str">
        <f>IF($A70="","",VLOOKUP($A70,'Detail-Data Entry FORM'!$A$12:$X$101,23,FALSE))</f>
        <v/>
      </c>
    </row>
    <row r="71" spans="1:11" hidden="1" x14ac:dyDescent="0.25">
      <c r="A71" s="20" t="str">
        <f>'Detail-Data Entry FORM'!$A72</f>
        <v/>
      </c>
      <c r="B71" s="40" t="str">
        <f>IF($A71="","",VLOOKUP($A71,'Detail-Data Entry FORM'!$A$12:$X$101,2,FALSE))</f>
        <v/>
      </c>
      <c r="C71" s="40" t="str">
        <f>IF($A71="","",VLOOKUP($A71,'Detail-Data Entry FORM'!$A$12:$X$101,3,FALSE))</f>
        <v/>
      </c>
      <c r="D71" s="40" t="str">
        <f>IF($A71="","",VLOOKUP($A71,'Detail-Data Entry FORM'!$A$12:$X$101,4,FALSE))</f>
        <v/>
      </c>
      <c r="E71" s="41" t="str">
        <f>IF($A71="","",VLOOKUP($A71,'Detail-Data Entry FORM'!$A$12:$X$101,5,FALSE))</f>
        <v/>
      </c>
      <c r="F71" s="41" t="str">
        <f>IF($A71="","",VLOOKUP($A71,'Detail-Data Entry FORM'!$A$12:$X$101,6,FALSE))</f>
        <v/>
      </c>
      <c r="G71" s="42" t="str">
        <f>IF($A71="","",VLOOKUP($A71,'Detail-Data Entry FORM'!$A$12:$X$101,9,FALSE))</f>
        <v/>
      </c>
      <c r="H71" s="42" t="str">
        <f>IF($A71="","",VLOOKUP($A71,'Detail-Data Entry FORM'!$A$12:$X$101,18,FALSE))</f>
        <v/>
      </c>
      <c r="I71" s="42" t="str">
        <f>IF($A71="","",VLOOKUP($A71,'Detail-Data Entry FORM'!$A$12:$X$101,20,FALSE))</f>
        <v/>
      </c>
      <c r="J71" s="42" t="str">
        <f>IF($A71="","",VLOOKUP($A71,'Detail-Data Entry FORM'!$A$12:$X$101,22,FALSE))</f>
        <v/>
      </c>
      <c r="K71" s="42" t="str">
        <f>IF($A71="","",VLOOKUP($A71,'Detail-Data Entry FORM'!$A$12:$X$101,23,FALSE))</f>
        <v/>
      </c>
    </row>
    <row r="72" spans="1:11" hidden="1" x14ac:dyDescent="0.25">
      <c r="A72" s="20" t="str">
        <f>'Detail-Data Entry FORM'!$A73</f>
        <v/>
      </c>
      <c r="B72" s="40" t="str">
        <f>IF($A72="","",VLOOKUP($A72,'Detail-Data Entry FORM'!$A$12:$X$101,2,FALSE))</f>
        <v/>
      </c>
      <c r="C72" s="40" t="str">
        <f>IF($A72="","",VLOOKUP($A72,'Detail-Data Entry FORM'!$A$12:$X$101,3,FALSE))</f>
        <v/>
      </c>
      <c r="D72" s="40" t="str">
        <f>IF($A72="","",VLOOKUP($A72,'Detail-Data Entry FORM'!$A$12:$X$101,4,FALSE))</f>
        <v/>
      </c>
      <c r="E72" s="41" t="str">
        <f>IF($A72="","",VLOOKUP($A72,'Detail-Data Entry FORM'!$A$12:$X$101,5,FALSE))</f>
        <v/>
      </c>
      <c r="F72" s="41" t="str">
        <f>IF($A72="","",VLOOKUP($A72,'Detail-Data Entry FORM'!$A$12:$X$101,6,FALSE))</f>
        <v/>
      </c>
      <c r="G72" s="42" t="str">
        <f>IF($A72="","",VLOOKUP($A72,'Detail-Data Entry FORM'!$A$12:$X$101,9,FALSE))</f>
        <v/>
      </c>
      <c r="H72" s="42" t="str">
        <f>IF($A72="","",VLOOKUP($A72,'Detail-Data Entry FORM'!$A$12:$X$101,18,FALSE))</f>
        <v/>
      </c>
      <c r="I72" s="42" t="str">
        <f>IF($A72="","",VLOOKUP($A72,'Detail-Data Entry FORM'!$A$12:$X$101,20,FALSE))</f>
        <v/>
      </c>
      <c r="J72" s="42" t="str">
        <f>IF($A72="","",VLOOKUP($A72,'Detail-Data Entry FORM'!$A$12:$X$101,22,FALSE))</f>
        <v/>
      </c>
      <c r="K72" s="42" t="str">
        <f>IF($A72="","",VLOOKUP($A72,'Detail-Data Entry FORM'!$A$12:$X$101,23,FALSE))</f>
        <v/>
      </c>
    </row>
    <row r="73" spans="1:11" hidden="1" x14ac:dyDescent="0.25">
      <c r="A73" s="20" t="str">
        <f>'Detail-Data Entry FORM'!$A74</f>
        <v/>
      </c>
      <c r="B73" s="40" t="str">
        <f>IF($A73="","",VLOOKUP($A73,'Detail-Data Entry FORM'!$A$12:$X$101,2,FALSE))</f>
        <v/>
      </c>
      <c r="C73" s="40" t="str">
        <f>IF($A73="","",VLOOKUP($A73,'Detail-Data Entry FORM'!$A$12:$X$101,3,FALSE))</f>
        <v/>
      </c>
      <c r="D73" s="40" t="str">
        <f>IF($A73="","",VLOOKUP($A73,'Detail-Data Entry FORM'!$A$12:$X$101,4,FALSE))</f>
        <v/>
      </c>
      <c r="E73" s="41" t="str">
        <f>IF($A73="","",VLOOKUP($A73,'Detail-Data Entry FORM'!$A$12:$X$101,5,FALSE))</f>
        <v/>
      </c>
      <c r="F73" s="41" t="str">
        <f>IF($A73="","",VLOOKUP($A73,'Detail-Data Entry FORM'!$A$12:$X$101,6,FALSE))</f>
        <v/>
      </c>
      <c r="G73" s="42" t="str">
        <f>IF($A73="","",VLOOKUP($A73,'Detail-Data Entry FORM'!$A$12:$X$101,9,FALSE))</f>
        <v/>
      </c>
      <c r="H73" s="42" t="str">
        <f>IF($A73="","",VLOOKUP($A73,'Detail-Data Entry FORM'!$A$12:$X$101,18,FALSE))</f>
        <v/>
      </c>
      <c r="I73" s="42" t="str">
        <f>IF($A73="","",VLOOKUP($A73,'Detail-Data Entry FORM'!$A$12:$X$101,20,FALSE))</f>
        <v/>
      </c>
      <c r="J73" s="42" t="str">
        <f>IF($A73="","",VLOOKUP($A73,'Detail-Data Entry FORM'!$A$12:$X$101,22,FALSE))</f>
        <v/>
      </c>
      <c r="K73" s="42" t="str">
        <f>IF($A73="","",VLOOKUP($A73,'Detail-Data Entry FORM'!$A$12:$X$101,23,FALSE))</f>
        <v/>
      </c>
    </row>
    <row r="74" spans="1:11" hidden="1" x14ac:dyDescent="0.25">
      <c r="A74" s="20" t="str">
        <f>'Detail-Data Entry FORM'!$A75</f>
        <v/>
      </c>
      <c r="B74" s="40" t="str">
        <f>IF($A74="","",VLOOKUP($A74,'Detail-Data Entry FORM'!$A$12:$X$101,2,FALSE))</f>
        <v/>
      </c>
      <c r="C74" s="40" t="str">
        <f>IF($A74="","",VLOOKUP($A74,'Detail-Data Entry FORM'!$A$12:$X$101,3,FALSE))</f>
        <v/>
      </c>
      <c r="D74" s="40" t="str">
        <f>IF($A74="","",VLOOKUP($A74,'Detail-Data Entry FORM'!$A$12:$X$101,4,FALSE))</f>
        <v/>
      </c>
      <c r="E74" s="41" t="str">
        <f>IF($A74="","",VLOOKUP($A74,'Detail-Data Entry FORM'!$A$12:$X$101,5,FALSE))</f>
        <v/>
      </c>
      <c r="F74" s="41" t="str">
        <f>IF($A74="","",VLOOKUP($A74,'Detail-Data Entry FORM'!$A$12:$X$101,6,FALSE))</f>
        <v/>
      </c>
      <c r="G74" s="42" t="str">
        <f>IF($A74="","",VLOOKUP($A74,'Detail-Data Entry FORM'!$A$12:$X$101,9,FALSE))</f>
        <v/>
      </c>
      <c r="H74" s="42" t="str">
        <f>IF($A74="","",VLOOKUP($A74,'Detail-Data Entry FORM'!$A$12:$X$101,18,FALSE))</f>
        <v/>
      </c>
      <c r="I74" s="42" t="str">
        <f>IF($A74="","",VLOOKUP($A74,'Detail-Data Entry FORM'!$A$12:$X$101,20,FALSE))</f>
        <v/>
      </c>
      <c r="J74" s="42" t="str">
        <f>IF($A74="","",VLOOKUP($A74,'Detail-Data Entry FORM'!$A$12:$X$101,22,FALSE))</f>
        <v/>
      </c>
      <c r="K74" s="42" t="str">
        <f>IF($A74="","",VLOOKUP($A74,'Detail-Data Entry FORM'!$A$12:$X$101,23,FALSE))</f>
        <v/>
      </c>
    </row>
    <row r="75" spans="1:11" hidden="1" x14ac:dyDescent="0.25">
      <c r="A75" s="20" t="str">
        <f>'Detail-Data Entry FORM'!$A76</f>
        <v/>
      </c>
      <c r="B75" s="40" t="str">
        <f>IF($A75="","",VLOOKUP($A75,'Detail-Data Entry FORM'!$A$12:$X$101,2,FALSE))</f>
        <v/>
      </c>
      <c r="C75" s="40" t="str">
        <f>IF($A75="","",VLOOKUP($A75,'Detail-Data Entry FORM'!$A$12:$X$101,3,FALSE))</f>
        <v/>
      </c>
      <c r="D75" s="40" t="str">
        <f>IF($A75="","",VLOOKUP($A75,'Detail-Data Entry FORM'!$A$12:$X$101,4,FALSE))</f>
        <v/>
      </c>
      <c r="E75" s="41" t="str">
        <f>IF($A75="","",VLOOKUP($A75,'Detail-Data Entry FORM'!$A$12:$X$101,5,FALSE))</f>
        <v/>
      </c>
      <c r="F75" s="41" t="str">
        <f>IF($A75="","",VLOOKUP($A75,'Detail-Data Entry FORM'!$A$12:$X$101,6,FALSE))</f>
        <v/>
      </c>
      <c r="G75" s="42" t="str">
        <f>IF($A75="","",VLOOKUP($A75,'Detail-Data Entry FORM'!$A$12:$X$101,9,FALSE))</f>
        <v/>
      </c>
      <c r="H75" s="42" t="str">
        <f>IF($A75="","",VLOOKUP($A75,'Detail-Data Entry FORM'!$A$12:$X$101,18,FALSE))</f>
        <v/>
      </c>
      <c r="I75" s="42" t="str">
        <f>IF($A75="","",VLOOKUP($A75,'Detail-Data Entry FORM'!$A$12:$X$101,20,FALSE))</f>
        <v/>
      </c>
      <c r="J75" s="42" t="str">
        <f>IF($A75="","",VLOOKUP($A75,'Detail-Data Entry FORM'!$A$12:$X$101,22,FALSE))</f>
        <v/>
      </c>
      <c r="K75" s="42" t="str">
        <f>IF($A75="","",VLOOKUP($A75,'Detail-Data Entry FORM'!$A$12:$X$101,23,FALSE))</f>
        <v/>
      </c>
    </row>
    <row r="76" spans="1:11" hidden="1" x14ac:dyDescent="0.25">
      <c r="A76" s="20" t="str">
        <f>'Detail-Data Entry FORM'!$A77</f>
        <v/>
      </c>
      <c r="B76" s="40" t="str">
        <f>IF($A76="","",VLOOKUP($A76,'Detail-Data Entry FORM'!$A$12:$X$101,2,FALSE))</f>
        <v/>
      </c>
      <c r="C76" s="40" t="str">
        <f>IF($A76="","",VLOOKUP($A76,'Detail-Data Entry FORM'!$A$12:$X$101,3,FALSE))</f>
        <v/>
      </c>
      <c r="D76" s="40" t="str">
        <f>IF($A76="","",VLOOKUP($A76,'Detail-Data Entry FORM'!$A$12:$X$101,4,FALSE))</f>
        <v/>
      </c>
      <c r="E76" s="41" t="str">
        <f>IF($A76="","",VLOOKUP($A76,'Detail-Data Entry FORM'!$A$12:$X$101,5,FALSE))</f>
        <v/>
      </c>
      <c r="F76" s="41" t="str">
        <f>IF($A76="","",VLOOKUP($A76,'Detail-Data Entry FORM'!$A$12:$X$101,6,FALSE))</f>
        <v/>
      </c>
      <c r="G76" s="42" t="str">
        <f>IF($A76="","",VLOOKUP($A76,'Detail-Data Entry FORM'!$A$12:$X$101,9,FALSE))</f>
        <v/>
      </c>
      <c r="H76" s="42" t="str">
        <f>IF($A76="","",VLOOKUP($A76,'Detail-Data Entry FORM'!$A$12:$X$101,18,FALSE))</f>
        <v/>
      </c>
      <c r="I76" s="42" t="str">
        <f>IF($A76="","",VLOOKUP($A76,'Detail-Data Entry FORM'!$A$12:$X$101,20,FALSE))</f>
        <v/>
      </c>
      <c r="J76" s="42" t="str">
        <f>IF($A76="","",VLOOKUP($A76,'Detail-Data Entry FORM'!$A$12:$X$101,22,FALSE))</f>
        <v/>
      </c>
      <c r="K76" s="42" t="str">
        <f>IF($A76="","",VLOOKUP($A76,'Detail-Data Entry FORM'!$A$12:$X$101,23,FALSE))</f>
        <v/>
      </c>
    </row>
    <row r="77" spans="1:11" hidden="1" x14ac:dyDescent="0.25">
      <c r="A77" s="20" t="str">
        <f>'Detail-Data Entry FORM'!$A78</f>
        <v/>
      </c>
      <c r="B77" s="40" t="str">
        <f>IF($A77="","",VLOOKUP($A77,'Detail-Data Entry FORM'!$A$12:$X$101,2,FALSE))</f>
        <v/>
      </c>
      <c r="C77" s="40" t="str">
        <f>IF($A77="","",VLOOKUP($A77,'Detail-Data Entry FORM'!$A$12:$X$101,3,FALSE))</f>
        <v/>
      </c>
      <c r="D77" s="40" t="str">
        <f>IF($A77="","",VLOOKUP($A77,'Detail-Data Entry FORM'!$A$12:$X$101,4,FALSE))</f>
        <v/>
      </c>
      <c r="E77" s="41" t="str">
        <f>IF($A77="","",VLOOKUP($A77,'Detail-Data Entry FORM'!$A$12:$X$101,5,FALSE))</f>
        <v/>
      </c>
      <c r="F77" s="41" t="str">
        <f>IF($A77="","",VLOOKUP($A77,'Detail-Data Entry FORM'!$A$12:$X$101,6,FALSE))</f>
        <v/>
      </c>
      <c r="G77" s="42" t="str">
        <f>IF($A77="","",VLOOKUP($A77,'Detail-Data Entry FORM'!$A$12:$X$101,9,FALSE))</f>
        <v/>
      </c>
      <c r="H77" s="42" t="str">
        <f>IF($A77="","",VLOOKUP($A77,'Detail-Data Entry FORM'!$A$12:$X$101,18,FALSE))</f>
        <v/>
      </c>
      <c r="I77" s="42" t="str">
        <f>IF($A77="","",VLOOKUP($A77,'Detail-Data Entry FORM'!$A$12:$X$101,20,FALSE))</f>
        <v/>
      </c>
      <c r="J77" s="42" t="str">
        <f>IF($A77="","",VLOOKUP($A77,'Detail-Data Entry FORM'!$A$12:$X$101,22,FALSE))</f>
        <v/>
      </c>
      <c r="K77" s="42" t="str">
        <f>IF($A77="","",VLOOKUP($A77,'Detail-Data Entry FORM'!$A$12:$X$101,23,FALSE))</f>
        <v/>
      </c>
    </row>
    <row r="78" spans="1:11" hidden="1" x14ac:dyDescent="0.25">
      <c r="A78" s="20" t="str">
        <f>'Detail-Data Entry FORM'!$A79</f>
        <v/>
      </c>
      <c r="B78" s="40" t="str">
        <f>IF($A78="","",VLOOKUP($A78,'Detail-Data Entry FORM'!$A$12:$X$101,2,FALSE))</f>
        <v/>
      </c>
      <c r="C78" s="40" t="str">
        <f>IF($A78="","",VLOOKUP($A78,'Detail-Data Entry FORM'!$A$12:$X$101,3,FALSE))</f>
        <v/>
      </c>
      <c r="D78" s="40" t="str">
        <f>IF($A78="","",VLOOKUP($A78,'Detail-Data Entry FORM'!$A$12:$X$101,4,FALSE))</f>
        <v/>
      </c>
      <c r="E78" s="41" t="str">
        <f>IF($A78="","",VLOOKUP($A78,'Detail-Data Entry FORM'!$A$12:$X$101,5,FALSE))</f>
        <v/>
      </c>
      <c r="F78" s="41" t="str">
        <f>IF($A78="","",VLOOKUP($A78,'Detail-Data Entry FORM'!$A$12:$X$101,6,FALSE))</f>
        <v/>
      </c>
      <c r="G78" s="42" t="str">
        <f>IF($A78="","",VLOOKUP($A78,'Detail-Data Entry FORM'!$A$12:$X$101,9,FALSE))</f>
        <v/>
      </c>
      <c r="H78" s="42" t="str">
        <f>IF($A78="","",VLOOKUP($A78,'Detail-Data Entry FORM'!$A$12:$X$101,18,FALSE))</f>
        <v/>
      </c>
      <c r="I78" s="42" t="str">
        <f>IF($A78="","",VLOOKUP($A78,'Detail-Data Entry FORM'!$A$12:$X$101,20,FALSE))</f>
        <v/>
      </c>
      <c r="J78" s="42" t="str">
        <f>IF($A78="","",VLOOKUP($A78,'Detail-Data Entry FORM'!$A$12:$X$101,22,FALSE))</f>
        <v/>
      </c>
      <c r="K78" s="42" t="str">
        <f>IF($A78="","",VLOOKUP($A78,'Detail-Data Entry FORM'!$A$12:$X$101,23,FALSE))</f>
        <v/>
      </c>
    </row>
    <row r="79" spans="1:11" hidden="1" x14ac:dyDescent="0.25">
      <c r="A79" s="20" t="str">
        <f>'Detail-Data Entry FORM'!$A80</f>
        <v/>
      </c>
      <c r="B79" s="40" t="str">
        <f>IF($A79="","",VLOOKUP($A79,'Detail-Data Entry FORM'!$A$12:$X$101,2,FALSE))</f>
        <v/>
      </c>
      <c r="C79" s="40" t="str">
        <f>IF($A79="","",VLOOKUP($A79,'Detail-Data Entry FORM'!$A$12:$X$101,3,FALSE))</f>
        <v/>
      </c>
      <c r="D79" s="40" t="str">
        <f>IF($A79="","",VLOOKUP($A79,'Detail-Data Entry FORM'!$A$12:$X$101,4,FALSE))</f>
        <v/>
      </c>
      <c r="E79" s="41" t="str">
        <f>IF($A79="","",VLOOKUP($A79,'Detail-Data Entry FORM'!$A$12:$X$101,5,FALSE))</f>
        <v/>
      </c>
      <c r="F79" s="41" t="str">
        <f>IF($A79="","",VLOOKUP($A79,'Detail-Data Entry FORM'!$A$12:$X$101,6,FALSE))</f>
        <v/>
      </c>
      <c r="G79" s="42" t="str">
        <f>IF($A79="","",VLOOKUP($A79,'Detail-Data Entry FORM'!$A$12:$X$101,9,FALSE))</f>
        <v/>
      </c>
      <c r="H79" s="42" t="str">
        <f>IF($A79="","",VLOOKUP($A79,'Detail-Data Entry FORM'!$A$12:$X$101,18,FALSE))</f>
        <v/>
      </c>
      <c r="I79" s="42" t="str">
        <f>IF($A79="","",VLOOKUP($A79,'Detail-Data Entry FORM'!$A$12:$X$101,20,FALSE))</f>
        <v/>
      </c>
      <c r="J79" s="42" t="str">
        <f>IF($A79="","",VLOOKUP($A79,'Detail-Data Entry FORM'!$A$12:$X$101,22,FALSE))</f>
        <v/>
      </c>
      <c r="K79" s="42" t="str">
        <f>IF($A79="","",VLOOKUP($A79,'Detail-Data Entry FORM'!$A$12:$X$101,23,FALSE))</f>
        <v/>
      </c>
    </row>
    <row r="80" spans="1:11" hidden="1" x14ac:dyDescent="0.25">
      <c r="A80" s="20" t="str">
        <f>'Detail-Data Entry FORM'!$A81</f>
        <v/>
      </c>
      <c r="B80" s="40" t="str">
        <f>IF($A80="","",VLOOKUP($A80,'Detail-Data Entry FORM'!$A$12:$X$101,2,FALSE))</f>
        <v/>
      </c>
      <c r="C80" s="40" t="str">
        <f>IF($A80="","",VLOOKUP($A80,'Detail-Data Entry FORM'!$A$12:$X$101,3,FALSE))</f>
        <v/>
      </c>
      <c r="D80" s="40" t="str">
        <f>IF($A80="","",VLOOKUP($A80,'Detail-Data Entry FORM'!$A$12:$X$101,4,FALSE))</f>
        <v/>
      </c>
      <c r="E80" s="41" t="str">
        <f>IF($A80="","",VLOOKUP($A80,'Detail-Data Entry FORM'!$A$12:$X$101,5,FALSE))</f>
        <v/>
      </c>
      <c r="F80" s="41" t="str">
        <f>IF($A80="","",VLOOKUP($A80,'Detail-Data Entry FORM'!$A$12:$X$101,6,FALSE))</f>
        <v/>
      </c>
      <c r="G80" s="42" t="str">
        <f>IF($A80="","",VLOOKUP($A80,'Detail-Data Entry FORM'!$A$12:$X$101,9,FALSE))</f>
        <v/>
      </c>
      <c r="H80" s="42" t="str">
        <f>IF($A80="","",VLOOKUP($A80,'Detail-Data Entry FORM'!$A$12:$X$101,18,FALSE))</f>
        <v/>
      </c>
      <c r="I80" s="42" t="str">
        <f>IF($A80="","",VLOOKUP($A80,'Detail-Data Entry FORM'!$A$12:$X$101,20,FALSE))</f>
        <v/>
      </c>
      <c r="J80" s="42" t="str">
        <f>IF($A80="","",VLOOKUP($A80,'Detail-Data Entry FORM'!$A$12:$X$101,22,FALSE))</f>
        <v/>
      </c>
      <c r="K80" s="42" t="str">
        <f>IF($A80="","",VLOOKUP($A80,'Detail-Data Entry FORM'!$A$12:$X$101,23,FALSE))</f>
        <v/>
      </c>
    </row>
    <row r="81" spans="1:11" hidden="1" x14ac:dyDescent="0.25">
      <c r="A81" s="20" t="str">
        <f>'Detail-Data Entry FORM'!$A82</f>
        <v/>
      </c>
      <c r="B81" s="40" t="str">
        <f>IF($A81="","",VLOOKUP($A81,'Detail-Data Entry FORM'!$A$12:$X$101,2,FALSE))</f>
        <v/>
      </c>
      <c r="C81" s="40" t="str">
        <f>IF($A81="","",VLOOKUP($A81,'Detail-Data Entry FORM'!$A$12:$X$101,3,FALSE))</f>
        <v/>
      </c>
      <c r="D81" s="40" t="str">
        <f>IF($A81="","",VLOOKUP($A81,'Detail-Data Entry FORM'!$A$12:$X$101,4,FALSE))</f>
        <v/>
      </c>
      <c r="E81" s="41" t="str">
        <f>IF($A81="","",VLOOKUP($A81,'Detail-Data Entry FORM'!$A$12:$X$101,5,FALSE))</f>
        <v/>
      </c>
      <c r="F81" s="41" t="str">
        <f>IF($A81="","",VLOOKUP($A81,'Detail-Data Entry FORM'!$A$12:$X$101,6,FALSE))</f>
        <v/>
      </c>
      <c r="G81" s="42" t="str">
        <f>IF($A81="","",VLOOKUP($A81,'Detail-Data Entry FORM'!$A$12:$X$101,9,FALSE))</f>
        <v/>
      </c>
      <c r="H81" s="42" t="str">
        <f>IF($A81="","",VLOOKUP($A81,'Detail-Data Entry FORM'!$A$12:$X$101,18,FALSE))</f>
        <v/>
      </c>
      <c r="I81" s="42" t="str">
        <f>IF($A81="","",VLOOKUP($A81,'Detail-Data Entry FORM'!$A$12:$X$101,20,FALSE))</f>
        <v/>
      </c>
      <c r="J81" s="42" t="str">
        <f>IF($A81="","",VLOOKUP($A81,'Detail-Data Entry FORM'!$A$12:$X$101,22,FALSE))</f>
        <v/>
      </c>
      <c r="K81" s="42" t="str">
        <f>IF($A81="","",VLOOKUP($A81,'Detail-Data Entry FORM'!$A$12:$X$101,23,FALSE))</f>
        <v/>
      </c>
    </row>
    <row r="82" spans="1:11" hidden="1" x14ac:dyDescent="0.25">
      <c r="A82" s="20" t="str">
        <f>'Detail-Data Entry FORM'!$A83</f>
        <v/>
      </c>
      <c r="B82" s="40" t="str">
        <f>IF($A82="","",VLOOKUP($A82,'Detail-Data Entry FORM'!$A$12:$X$101,2,FALSE))</f>
        <v/>
      </c>
      <c r="C82" s="40" t="str">
        <f>IF($A82="","",VLOOKUP($A82,'Detail-Data Entry FORM'!$A$12:$X$101,3,FALSE))</f>
        <v/>
      </c>
      <c r="D82" s="40" t="str">
        <f>IF($A82="","",VLOOKUP($A82,'Detail-Data Entry FORM'!$A$12:$X$101,4,FALSE))</f>
        <v/>
      </c>
      <c r="E82" s="41" t="str">
        <f>IF($A82="","",VLOOKUP($A82,'Detail-Data Entry FORM'!$A$12:$X$101,5,FALSE))</f>
        <v/>
      </c>
      <c r="F82" s="41" t="str">
        <f>IF($A82="","",VLOOKUP($A82,'Detail-Data Entry FORM'!$A$12:$X$101,6,FALSE))</f>
        <v/>
      </c>
      <c r="G82" s="42" t="str">
        <f>IF($A82="","",VLOOKUP($A82,'Detail-Data Entry FORM'!$A$12:$X$101,9,FALSE))</f>
        <v/>
      </c>
      <c r="H82" s="42" t="str">
        <f>IF($A82="","",VLOOKUP($A82,'Detail-Data Entry FORM'!$A$12:$X$101,18,FALSE))</f>
        <v/>
      </c>
      <c r="I82" s="42" t="str">
        <f>IF($A82="","",VLOOKUP($A82,'Detail-Data Entry FORM'!$A$12:$X$101,20,FALSE))</f>
        <v/>
      </c>
      <c r="J82" s="42" t="str">
        <f>IF($A82="","",VLOOKUP($A82,'Detail-Data Entry FORM'!$A$12:$X$101,22,FALSE))</f>
        <v/>
      </c>
      <c r="K82" s="42" t="str">
        <f>IF($A82="","",VLOOKUP($A82,'Detail-Data Entry FORM'!$A$12:$X$101,23,FALSE))</f>
        <v/>
      </c>
    </row>
    <row r="83" spans="1:11" hidden="1" x14ac:dyDescent="0.25">
      <c r="A83" s="20" t="str">
        <f>'Detail-Data Entry FORM'!$A84</f>
        <v/>
      </c>
      <c r="B83" s="40" t="str">
        <f>IF($A83="","",VLOOKUP($A83,'Detail-Data Entry FORM'!$A$12:$X$101,2,FALSE))</f>
        <v/>
      </c>
      <c r="C83" s="40" t="str">
        <f>IF($A83="","",VLOOKUP($A83,'Detail-Data Entry FORM'!$A$12:$X$101,3,FALSE))</f>
        <v/>
      </c>
      <c r="D83" s="40" t="str">
        <f>IF($A83="","",VLOOKUP($A83,'Detail-Data Entry FORM'!$A$12:$X$101,4,FALSE))</f>
        <v/>
      </c>
      <c r="E83" s="41" t="str">
        <f>IF($A83="","",VLOOKUP($A83,'Detail-Data Entry FORM'!$A$12:$X$101,5,FALSE))</f>
        <v/>
      </c>
      <c r="F83" s="41" t="str">
        <f>IF($A83="","",VLOOKUP($A83,'Detail-Data Entry FORM'!$A$12:$X$101,6,FALSE))</f>
        <v/>
      </c>
      <c r="G83" s="42" t="str">
        <f>IF($A83="","",VLOOKUP($A83,'Detail-Data Entry FORM'!$A$12:$X$101,9,FALSE))</f>
        <v/>
      </c>
      <c r="H83" s="42" t="str">
        <f>IF($A83="","",VLOOKUP($A83,'Detail-Data Entry FORM'!$A$12:$X$101,18,FALSE))</f>
        <v/>
      </c>
      <c r="I83" s="42" t="str">
        <f>IF($A83="","",VLOOKUP($A83,'Detail-Data Entry FORM'!$A$12:$X$101,20,FALSE))</f>
        <v/>
      </c>
      <c r="J83" s="42" t="str">
        <f>IF($A83="","",VLOOKUP($A83,'Detail-Data Entry FORM'!$A$12:$X$101,22,FALSE))</f>
        <v/>
      </c>
      <c r="K83" s="42" t="str">
        <f>IF($A83="","",VLOOKUP($A83,'Detail-Data Entry FORM'!$A$12:$X$101,23,FALSE))</f>
        <v/>
      </c>
    </row>
    <row r="84" spans="1:11" hidden="1" x14ac:dyDescent="0.25">
      <c r="A84" s="20" t="str">
        <f>'Detail-Data Entry FORM'!$A85</f>
        <v/>
      </c>
      <c r="B84" s="40" t="str">
        <f>IF($A84="","",VLOOKUP($A84,'Detail-Data Entry FORM'!$A$12:$X$101,2,FALSE))</f>
        <v/>
      </c>
      <c r="C84" s="40" t="str">
        <f>IF($A84="","",VLOOKUP($A84,'Detail-Data Entry FORM'!$A$12:$X$101,3,FALSE))</f>
        <v/>
      </c>
      <c r="D84" s="40" t="str">
        <f>IF($A84="","",VLOOKUP($A84,'Detail-Data Entry FORM'!$A$12:$X$101,4,FALSE))</f>
        <v/>
      </c>
      <c r="E84" s="41" t="str">
        <f>IF($A84="","",VLOOKUP($A84,'Detail-Data Entry FORM'!$A$12:$X$101,5,FALSE))</f>
        <v/>
      </c>
      <c r="F84" s="41" t="str">
        <f>IF($A84="","",VLOOKUP($A84,'Detail-Data Entry FORM'!$A$12:$X$101,6,FALSE))</f>
        <v/>
      </c>
      <c r="G84" s="42" t="str">
        <f>IF($A84="","",VLOOKUP($A84,'Detail-Data Entry FORM'!$A$12:$X$101,9,FALSE))</f>
        <v/>
      </c>
      <c r="H84" s="42" t="str">
        <f>IF($A84="","",VLOOKUP($A84,'Detail-Data Entry FORM'!$A$12:$X$101,18,FALSE))</f>
        <v/>
      </c>
      <c r="I84" s="42" t="str">
        <f>IF($A84="","",VLOOKUP($A84,'Detail-Data Entry FORM'!$A$12:$X$101,20,FALSE))</f>
        <v/>
      </c>
      <c r="J84" s="42" t="str">
        <f>IF($A84="","",VLOOKUP($A84,'Detail-Data Entry FORM'!$A$12:$X$101,22,FALSE))</f>
        <v/>
      </c>
      <c r="K84" s="42" t="str">
        <f>IF($A84="","",VLOOKUP($A84,'Detail-Data Entry FORM'!$A$12:$X$101,23,FALSE))</f>
        <v/>
      </c>
    </row>
    <row r="85" spans="1:11" hidden="1" x14ac:dyDescent="0.25">
      <c r="A85" s="20" t="str">
        <f>'Detail-Data Entry FORM'!$A86</f>
        <v/>
      </c>
      <c r="B85" s="40" t="str">
        <f>IF($A85="","",VLOOKUP($A85,'Detail-Data Entry FORM'!$A$12:$X$101,2,FALSE))</f>
        <v/>
      </c>
      <c r="C85" s="40" t="str">
        <f>IF($A85="","",VLOOKUP($A85,'Detail-Data Entry FORM'!$A$12:$X$101,3,FALSE))</f>
        <v/>
      </c>
      <c r="D85" s="40" t="str">
        <f>IF($A85="","",VLOOKUP($A85,'Detail-Data Entry FORM'!$A$12:$X$101,4,FALSE))</f>
        <v/>
      </c>
      <c r="E85" s="41" t="str">
        <f>IF($A85="","",VLOOKUP($A85,'Detail-Data Entry FORM'!$A$12:$X$101,5,FALSE))</f>
        <v/>
      </c>
      <c r="F85" s="41" t="str">
        <f>IF($A85="","",VLOOKUP($A85,'Detail-Data Entry FORM'!$A$12:$X$101,6,FALSE))</f>
        <v/>
      </c>
      <c r="G85" s="42" t="str">
        <f>IF($A85="","",VLOOKUP($A85,'Detail-Data Entry FORM'!$A$12:$X$101,9,FALSE))</f>
        <v/>
      </c>
      <c r="H85" s="42" t="str">
        <f>IF($A85="","",VLOOKUP($A85,'Detail-Data Entry FORM'!$A$12:$X$101,18,FALSE))</f>
        <v/>
      </c>
      <c r="I85" s="42" t="str">
        <f>IF($A85="","",VLOOKUP($A85,'Detail-Data Entry FORM'!$A$12:$X$101,20,FALSE))</f>
        <v/>
      </c>
      <c r="J85" s="42" t="str">
        <f>IF($A85="","",VLOOKUP($A85,'Detail-Data Entry FORM'!$A$12:$X$101,22,FALSE))</f>
        <v/>
      </c>
      <c r="K85" s="42" t="str">
        <f>IF($A85="","",VLOOKUP($A85,'Detail-Data Entry FORM'!$A$12:$X$101,23,FALSE))</f>
        <v/>
      </c>
    </row>
    <row r="86" spans="1:11" hidden="1" x14ac:dyDescent="0.25">
      <c r="A86" s="20" t="str">
        <f>'Detail-Data Entry FORM'!$A87</f>
        <v/>
      </c>
      <c r="B86" s="40" t="str">
        <f>IF($A86="","",VLOOKUP($A86,'Detail-Data Entry FORM'!$A$12:$X$101,2,FALSE))</f>
        <v/>
      </c>
      <c r="C86" s="40" t="str">
        <f>IF($A86="","",VLOOKUP($A86,'Detail-Data Entry FORM'!$A$12:$X$101,3,FALSE))</f>
        <v/>
      </c>
      <c r="D86" s="40" t="str">
        <f>IF($A86="","",VLOOKUP($A86,'Detail-Data Entry FORM'!$A$12:$X$101,4,FALSE))</f>
        <v/>
      </c>
      <c r="E86" s="41" t="str">
        <f>IF($A86="","",VLOOKUP($A86,'Detail-Data Entry FORM'!$A$12:$X$101,5,FALSE))</f>
        <v/>
      </c>
      <c r="F86" s="41" t="str">
        <f>IF($A86="","",VLOOKUP($A86,'Detail-Data Entry FORM'!$A$12:$X$101,6,FALSE))</f>
        <v/>
      </c>
      <c r="G86" s="42" t="str">
        <f>IF($A86="","",VLOOKUP($A86,'Detail-Data Entry FORM'!$A$12:$X$101,9,FALSE))</f>
        <v/>
      </c>
      <c r="H86" s="42" t="str">
        <f>IF($A86="","",VLOOKUP($A86,'Detail-Data Entry FORM'!$A$12:$X$101,18,FALSE))</f>
        <v/>
      </c>
      <c r="I86" s="42" t="str">
        <f>IF($A86="","",VLOOKUP($A86,'Detail-Data Entry FORM'!$A$12:$X$101,20,FALSE))</f>
        <v/>
      </c>
      <c r="J86" s="42" t="str">
        <f>IF($A86="","",VLOOKUP($A86,'Detail-Data Entry FORM'!$A$12:$X$101,22,FALSE))</f>
        <v/>
      </c>
      <c r="K86" s="42" t="str">
        <f>IF($A86="","",VLOOKUP($A86,'Detail-Data Entry FORM'!$A$12:$X$101,23,FALSE))</f>
        <v/>
      </c>
    </row>
    <row r="87" spans="1:11" hidden="1" x14ac:dyDescent="0.25">
      <c r="A87" s="20" t="str">
        <f>'Detail-Data Entry FORM'!$A88</f>
        <v/>
      </c>
      <c r="B87" s="40" t="str">
        <f>IF($A87="","",VLOOKUP($A87,'Detail-Data Entry FORM'!$A$12:$X$101,2,FALSE))</f>
        <v/>
      </c>
      <c r="C87" s="40" t="str">
        <f>IF($A87="","",VLOOKUP($A87,'Detail-Data Entry FORM'!$A$12:$X$101,3,FALSE))</f>
        <v/>
      </c>
      <c r="D87" s="40" t="str">
        <f>IF($A87="","",VLOOKUP($A87,'Detail-Data Entry FORM'!$A$12:$X$101,4,FALSE))</f>
        <v/>
      </c>
      <c r="E87" s="41" t="str">
        <f>IF($A87="","",VLOOKUP($A87,'Detail-Data Entry FORM'!$A$12:$X$101,5,FALSE))</f>
        <v/>
      </c>
      <c r="F87" s="41" t="str">
        <f>IF($A87="","",VLOOKUP($A87,'Detail-Data Entry FORM'!$A$12:$X$101,6,FALSE))</f>
        <v/>
      </c>
      <c r="G87" s="42" t="str">
        <f>IF($A87="","",VLOOKUP($A87,'Detail-Data Entry FORM'!$A$12:$X$101,9,FALSE))</f>
        <v/>
      </c>
      <c r="H87" s="42" t="str">
        <f>IF($A87="","",VLOOKUP($A87,'Detail-Data Entry FORM'!$A$12:$X$101,18,FALSE))</f>
        <v/>
      </c>
      <c r="I87" s="42" t="str">
        <f>IF($A87="","",VLOOKUP($A87,'Detail-Data Entry FORM'!$A$12:$X$101,20,FALSE))</f>
        <v/>
      </c>
      <c r="J87" s="42" t="str">
        <f>IF($A87="","",VLOOKUP($A87,'Detail-Data Entry FORM'!$A$12:$X$101,22,FALSE))</f>
        <v/>
      </c>
      <c r="K87" s="42" t="str">
        <f>IF($A87="","",VLOOKUP($A87,'Detail-Data Entry FORM'!$A$12:$X$101,23,FALSE))</f>
        <v/>
      </c>
    </row>
    <row r="88" spans="1:11" hidden="1" x14ac:dyDescent="0.25">
      <c r="A88" s="20" t="str">
        <f>'Detail-Data Entry FORM'!$A89</f>
        <v/>
      </c>
      <c r="B88" s="40" t="str">
        <f>IF($A88="","",VLOOKUP($A88,'Detail-Data Entry FORM'!$A$12:$X$101,2,FALSE))</f>
        <v/>
      </c>
      <c r="C88" s="40" t="str">
        <f>IF($A88="","",VLOOKUP($A88,'Detail-Data Entry FORM'!$A$12:$X$101,3,FALSE))</f>
        <v/>
      </c>
      <c r="D88" s="40" t="str">
        <f>IF($A88="","",VLOOKUP($A88,'Detail-Data Entry FORM'!$A$12:$X$101,4,FALSE))</f>
        <v/>
      </c>
      <c r="E88" s="41" t="str">
        <f>IF($A88="","",VLOOKUP($A88,'Detail-Data Entry FORM'!$A$12:$X$101,5,FALSE))</f>
        <v/>
      </c>
      <c r="F88" s="41" t="str">
        <f>IF($A88="","",VLOOKUP($A88,'Detail-Data Entry FORM'!$A$12:$X$101,6,FALSE))</f>
        <v/>
      </c>
      <c r="G88" s="42" t="str">
        <f>IF($A88="","",VLOOKUP($A88,'Detail-Data Entry FORM'!$A$12:$X$101,9,FALSE))</f>
        <v/>
      </c>
      <c r="H88" s="42" t="str">
        <f>IF($A88="","",VLOOKUP($A88,'Detail-Data Entry FORM'!$A$12:$X$101,18,FALSE))</f>
        <v/>
      </c>
      <c r="I88" s="42" t="str">
        <f>IF($A88="","",VLOOKUP($A88,'Detail-Data Entry FORM'!$A$12:$X$101,20,FALSE))</f>
        <v/>
      </c>
      <c r="J88" s="42" t="str">
        <f>IF($A88="","",VLOOKUP($A88,'Detail-Data Entry FORM'!$A$12:$X$101,22,FALSE))</f>
        <v/>
      </c>
      <c r="K88" s="42" t="str">
        <f>IF($A88="","",VLOOKUP($A88,'Detail-Data Entry FORM'!$A$12:$X$101,23,FALSE))</f>
        <v/>
      </c>
    </row>
    <row r="89" spans="1:11" hidden="1" x14ac:dyDescent="0.25">
      <c r="A89" s="20" t="str">
        <f>'Detail-Data Entry FORM'!$A90</f>
        <v/>
      </c>
      <c r="B89" s="40" t="str">
        <f>IF($A89="","",VLOOKUP($A89,'Detail-Data Entry FORM'!$A$12:$X$101,2,FALSE))</f>
        <v/>
      </c>
      <c r="C89" s="40" t="str">
        <f>IF($A89="","",VLOOKUP($A89,'Detail-Data Entry FORM'!$A$12:$X$101,3,FALSE))</f>
        <v/>
      </c>
      <c r="D89" s="40" t="str">
        <f>IF($A89="","",VLOOKUP($A89,'Detail-Data Entry FORM'!$A$12:$X$101,4,FALSE))</f>
        <v/>
      </c>
      <c r="E89" s="41" t="str">
        <f>IF($A89="","",VLOOKUP($A89,'Detail-Data Entry FORM'!$A$12:$X$101,5,FALSE))</f>
        <v/>
      </c>
      <c r="F89" s="41" t="str">
        <f>IF($A89="","",VLOOKUP($A89,'Detail-Data Entry FORM'!$A$12:$X$101,6,FALSE))</f>
        <v/>
      </c>
      <c r="G89" s="42" t="str">
        <f>IF($A89="","",VLOOKUP($A89,'Detail-Data Entry FORM'!$A$12:$X$101,9,FALSE))</f>
        <v/>
      </c>
      <c r="H89" s="42" t="str">
        <f>IF($A89="","",VLOOKUP($A89,'Detail-Data Entry FORM'!$A$12:$X$101,18,FALSE))</f>
        <v/>
      </c>
      <c r="I89" s="42" t="str">
        <f>IF($A89="","",VLOOKUP($A89,'Detail-Data Entry FORM'!$A$12:$X$101,20,FALSE))</f>
        <v/>
      </c>
      <c r="J89" s="42" t="str">
        <f>IF($A89="","",VLOOKUP($A89,'Detail-Data Entry FORM'!$A$12:$X$101,22,FALSE))</f>
        <v/>
      </c>
      <c r="K89" s="42" t="str">
        <f>IF($A89="","",VLOOKUP($A89,'Detail-Data Entry FORM'!$A$12:$X$101,23,FALSE))</f>
        <v/>
      </c>
    </row>
    <row r="90" spans="1:11" hidden="1" x14ac:dyDescent="0.25">
      <c r="A90" s="20" t="str">
        <f>'Detail-Data Entry FORM'!$A91</f>
        <v/>
      </c>
      <c r="B90" s="40" t="str">
        <f>IF($A90="","",VLOOKUP($A90,'Detail-Data Entry FORM'!$A$12:$X$101,2,FALSE))</f>
        <v/>
      </c>
      <c r="C90" s="40" t="str">
        <f>IF($A90="","",VLOOKUP($A90,'Detail-Data Entry FORM'!$A$12:$X$101,3,FALSE))</f>
        <v/>
      </c>
      <c r="D90" s="40" t="str">
        <f>IF($A90="","",VLOOKUP($A90,'Detail-Data Entry FORM'!$A$12:$X$101,4,FALSE))</f>
        <v/>
      </c>
      <c r="E90" s="41" t="str">
        <f>IF($A90="","",VLOOKUP($A90,'Detail-Data Entry FORM'!$A$12:$X$101,5,FALSE))</f>
        <v/>
      </c>
      <c r="F90" s="41" t="str">
        <f>IF($A90="","",VLOOKUP($A90,'Detail-Data Entry FORM'!$A$12:$X$101,6,FALSE))</f>
        <v/>
      </c>
      <c r="G90" s="42" t="str">
        <f>IF($A90="","",VLOOKUP($A90,'Detail-Data Entry FORM'!$A$12:$X$101,9,FALSE))</f>
        <v/>
      </c>
      <c r="H90" s="42" t="str">
        <f>IF($A90="","",VLOOKUP($A90,'Detail-Data Entry FORM'!$A$12:$X$101,18,FALSE))</f>
        <v/>
      </c>
      <c r="I90" s="42" t="str">
        <f>IF($A90="","",VLOOKUP($A90,'Detail-Data Entry FORM'!$A$12:$X$101,20,FALSE))</f>
        <v/>
      </c>
      <c r="J90" s="42" t="str">
        <f>IF($A90="","",VLOOKUP($A90,'Detail-Data Entry FORM'!$A$12:$X$101,22,FALSE))</f>
        <v/>
      </c>
      <c r="K90" s="42" t="str">
        <f>IF($A90="","",VLOOKUP($A90,'Detail-Data Entry FORM'!$A$12:$X$101,23,FALSE))</f>
        <v/>
      </c>
    </row>
    <row r="91" spans="1:11" hidden="1" x14ac:dyDescent="0.25">
      <c r="A91" s="20" t="str">
        <f>'Detail-Data Entry FORM'!$A92</f>
        <v/>
      </c>
      <c r="B91" s="40" t="str">
        <f>IF($A91="","",VLOOKUP($A91,'Detail-Data Entry FORM'!$A$12:$X$101,2,FALSE))</f>
        <v/>
      </c>
      <c r="C91" s="40" t="str">
        <f>IF($A91="","",VLOOKUP($A91,'Detail-Data Entry FORM'!$A$12:$X$101,3,FALSE))</f>
        <v/>
      </c>
      <c r="D91" s="40" t="str">
        <f>IF($A91="","",VLOOKUP($A91,'Detail-Data Entry FORM'!$A$12:$X$101,4,FALSE))</f>
        <v/>
      </c>
      <c r="E91" s="41" t="str">
        <f>IF($A91="","",VLOOKUP($A91,'Detail-Data Entry FORM'!$A$12:$X$101,5,FALSE))</f>
        <v/>
      </c>
      <c r="F91" s="41" t="str">
        <f>IF($A91="","",VLOOKUP($A91,'Detail-Data Entry FORM'!$A$12:$X$101,6,FALSE))</f>
        <v/>
      </c>
      <c r="G91" s="42" t="str">
        <f>IF($A91="","",VLOOKUP($A91,'Detail-Data Entry FORM'!$A$12:$X$101,9,FALSE))</f>
        <v/>
      </c>
      <c r="H91" s="42" t="str">
        <f>IF($A91="","",VLOOKUP($A91,'Detail-Data Entry FORM'!$A$12:$X$101,18,FALSE))</f>
        <v/>
      </c>
      <c r="I91" s="42" t="str">
        <f>IF($A91="","",VLOOKUP($A91,'Detail-Data Entry FORM'!$A$12:$X$101,20,FALSE))</f>
        <v/>
      </c>
      <c r="J91" s="42" t="str">
        <f>IF($A91="","",VLOOKUP($A91,'Detail-Data Entry FORM'!$A$12:$X$101,22,FALSE))</f>
        <v/>
      </c>
      <c r="K91" s="42" t="str">
        <f>IF($A91="","",VLOOKUP($A91,'Detail-Data Entry FORM'!$A$12:$X$101,23,FALSE))</f>
        <v/>
      </c>
    </row>
    <row r="92" spans="1:11" hidden="1" x14ac:dyDescent="0.25">
      <c r="A92" s="20" t="str">
        <f>'Detail-Data Entry FORM'!$A93</f>
        <v/>
      </c>
      <c r="B92" s="40" t="str">
        <f>IF($A92="","",VLOOKUP($A92,'Detail-Data Entry FORM'!$A$12:$X$101,2,FALSE))</f>
        <v/>
      </c>
      <c r="C92" s="40" t="str">
        <f>IF($A92="","",VLOOKUP($A92,'Detail-Data Entry FORM'!$A$12:$X$101,3,FALSE))</f>
        <v/>
      </c>
      <c r="D92" s="40" t="str">
        <f>IF($A92="","",VLOOKUP($A92,'Detail-Data Entry FORM'!$A$12:$X$101,4,FALSE))</f>
        <v/>
      </c>
      <c r="E92" s="41" t="str">
        <f>IF($A92="","",VLOOKUP($A92,'Detail-Data Entry FORM'!$A$12:$X$101,5,FALSE))</f>
        <v/>
      </c>
      <c r="F92" s="41" t="str">
        <f>IF($A92="","",VLOOKUP($A92,'Detail-Data Entry FORM'!$A$12:$X$101,6,FALSE))</f>
        <v/>
      </c>
      <c r="G92" s="42" t="str">
        <f>IF($A92="","",VLOOKUP($A92,'Detail-Data Entry FORM'!$A$12:$X$101,9,FALSE))</f>
        <v/>
      </c>
      <c r="H92" s="42" t="str">
        <f>IF($A92="","",VLOOKUP($A92,'Detail-Data Entry FORM'!$A$12:$X$101,18,FALSE))</f>
        <v/>
      </c>
      <c r="I92" s="42" t="str">
        <f>IF($A92="","",VLOOKUP($A92,'Detail-Data Entry FORM'!$A$12:$X$101,20,FALSE))</f>
        <v/>
      </c>
      <c r="J92" s="42" t="str">
        <f>IF($A92="","",VLOOKUP($A92,'Detail-Data Entry FORM'!$A$12:$X$101,22,FALSE))</f>
        <v/>
      </c>
      <c r="K92" s="42" t="str">
        <f>IF($A92="","",VLOOKUP($A92,'Detail-Data Entry FORM'!$A$12:$X$101,23,FALSE))</f>
        <v/>
      </c>
    </row>
    <row r="93" spans="1:11" hidden="1" x14ac:dyDescent="0.25">
      <c r="A93" s="20" t="str">
        <f>'Detail-Data Entry FORM'!$A94</f>
        <v/>
      </c>
      <c r="B93" s="40" t="str">
        <f>IF($A93="","",VLOOKUP($A93,'Detail-Data Entry FORM'!$A$12:$X$101,2,FALSE))</f>
        <v/>
      </c>
      <c r="C93" s="40" t="str">
        <f>IF($A93="","",VLOOKUP($A93,'Detail-Data Entry FORM'!$A$12:$X$101,3,FALSE))</f>
        <v/>
      </c>
      <c r="D93" s="40" t="str">
        <f>IF($A93="","",VLOOKUP($A93,'Detail-Data Entry FORM'!$A$12:$X$101,4,FALSE))</f>
        <v/>
      </c>
      <c r="E93" s="41" t="str">
        <f>IF($A93="","",VLOOKUP($A93,'Detail-Data Entry FORM'!$A$12:$X$101,5,FALSE))</f>
        <v/>
      </c>
      <c r="F93" s="41" t="str">
        <f>IF($A93="","",VLOOKUP($A93,'Detail-Data Entry FORM'!$A$12:$X$101,6,FALSE))</f>
        <v/>
      </c>
      <c r="G93" s="42" t="str">
        <f>IF($A93="","",VLOOKUP($A93,'Detail-Data Entry FORM'!$A$12:$X$101,9,FALSE))</f>
        <v/>
      </c>
      <c r="H93" s="42" t="str">
        <f>IF($A93="","",VLOOKUP($A93,'Detail-Data Entry FORM'!$A$12:$X$101,18,FALSE))</f>
        <v/>
      </c>
      <c r="I93" s="42" t="str">
        <f>IF($A93="","",VLOOKUP($A93,'Detail-Data Entry FORM'!$A$12:$X$101,20,FALSE))</f>
        <v/>
      </c>
      <c r="J93" s="42" t="str">
        <f>IF($A93="","",VLOOKUP($A93,'Detail-Data Entry FORM'!$A$12:$X$101,22,FALSE))</f>
        <v/>
      </c>
      <c r="K93" s="42" t="str">
        <f>IF($A93="","",VLOOKUP($A93,'Detail-Data Entry FORM'!$A$12:$X$101,23,FALSE))</f>
        <v/>
      </c>
    </row>
    <row r="94" spans="1:11" hidden="1" x14ac:dyDescent="0.25">
      <c r="A94" s="20" t="str">
        <f>'Detail-Data Entry FORM'!$A95</f>
        <v/>
      </c>
      <c r="B94" s="40" t="str">
        <f>IF($A94="","",VLOOKUP($A94,'Detail-Data Entry FORM'!$A$12:$X$101,2,FALSE))</f>
        <v/>
      </c>
      <c r="C94" s="40" t="str">
        <f>IF($A94="","",VLOOKUP($A94,'Detail-Data Entry FORM'!$A$12:$X$101,3,FALSE))</f>
        <v/>
      </c>
      <c r="D94" s="40" t="str">
        <f>IF($A94="","",VLOOKUP($A94,'Detail-Data Entry FORM'!$A$12:$X$101,4,FALSE))</f>
        <v/>
      </c>
      <c r="E94" s="41" t="str">
        <f>IF($A94="","",VLOOKUP($A94,'Detail-Data Entry FORM'!$A$12:$X$101,5,FALSE))</f>
        <v/>
      </c>
      <c r="F94" s="41" t="str">
        <f>IF($A94="","",VLOOKUP($A94,'Detail-Data Entry FORM'!$A$12:$X$101,6,FALSE))</f>
        <v/>
      </c>
      <c r="G94" s="42" t="str">
        <f>IF($A94="","",VLOOKUP($A94,'Detail-Data Entry FORM'!$A$12:$X$101,9,FALSE))</f>
        <v/>
      </c>
      <c r="H94" s="42" t="str">
        <f>IF($A94="","",VLOOKUP($A94,'Detail-Data Entry FORM'!$A$12:$X$101,18,FALSE))</f>
        <v/>
      </c>
      <c r="I94" s="42" t="str">
        <f>IF($A94="","",VLOOKUP($A94,'Detail-Data Entry FORM'!$A$12:$X$101,20,FALSE))</f>
        <v/>
      </c>
      <c r="J94" s="42" t="str">
        <f>IF($A94="","",VLOOKUP($A94,'Detail-Data Entry FORM'!$A$12:$X$101,22,FALSE))</f>
        <v/>
      </c>
      <c r="K94" s="42" t="str">
        <f>IF($A94="","",VLOOKUP($A94,'Detail-Data Entry FORM'!$A$12:$X$101,23,FALSE))</f>
        <v/>
      </c>
    </row>
    <row r="95" spans="1:11" hidden="1" x14ac:dyDescent="0.25">
      <c r="A95" s="20" t="str">
        <f>'Detail-Data Entry FORM'!$A96</f>
        <v/>
      </c>
      <c r="B95" s="40" t="str">
        <f>IF($A95="","",VLOOKUP($A95,'Detail-Data Entry FORM'!$A$12:$X$101,2,FALSE))</f>
        <v/>
      </c>
      <c r="C95" s="40" t="str">
        <f>IF($A95="","",VLOOKUP($A95,'Detail-Data Entry FORM'!$A$12:$X$101,3,FALSE))</f>
        <v/>
      </c>
      <c r="D95" s="40" t="str">
        <f>IF($A95="","",VLOOKUP($A95,'Detail-Data Entry FORM'!$A$12:$X$101,4,FALSE))</f>
        <v/>
      </c>
      <c r="E95" s="41" t="str">
        <f>IF($A95="","",VLOOKUP($A95,'Detail-Data Entry FORM'!$A$12:$X$101,5,FALSE))</f>
        <v/>
      </c>
      <c r="F95" s="41" t="str">
        <f>IF($A95="","",VLOOKUP($A95,'Detail-Data Entry FORM'!$A$12:$X$101,6,FALSE))</f>
        <v/>
      </c>
      <c r="G95" s="42" t="str">
        <f>IF($A95="","",VLOOKUP($A95,'Detail-Data Entry FORM'!$A$12:$X$101,9,FALSE))</f>
        <v/>
      </c>
      <c r="H95" s="42" t="str">
        <f>IF($A95="","",VLOOKUP($A95,'Detail-Data Entry FORM'!$A$12:$X$101,18,FALSE))</f>
        <v/>
      </c>
      <c r="I95" s="42" t="str">
        <f>IF($A95="","",VLOOKUP($A95,'Detail-Data Entry FORM'!$A$12:$X$101,20,FALSE))</f>
        <v/>
      </c>
      <c r="J95" s="42" t="str">
        <f>IF($A95="","",VLOOKUP($A95,'Detail-Data Entry FORM'!$A$12:$X$101,22,FALSE))</f>
        <v/>
      </c>
      <c r="K95" s="42" t="str">
        <f>IF($A95="","",VLOOKUP($A95,'Detail-Data Entry FORM'!$A$12:$X$101,23,FALSE))</f>
        <v/>
      </c>
    </row>
    <row r="96" spans="1:11" hidden="1" x14ac:dyDescent="0.25">
      <c r="A96" s="20" t="str">
        <f>'Detail-Data Entry FORM'!$A97</f>
        <v/>
      </c>
      <c r="B96" s="40" t="str">
        <f>IF($A96="","",VLOOKUP($A96,'Detail-Data Entry FORM'!$A$12:$X$101,2,FALSE))</f>
        <v/>
      </c>
      <c r="C96" s="40" t="str">
        <f>IF($A96="","",VLOOKUP($A96,'Detail-Data Entry FORM'!$A$12:$X$101,3,FALSE))</f>
        <v/>
      </c>
      <c r="D96" s="40" t="str">
        <f>IF($A96="","",VLOOKUP($A96,'Detail-Data Entry FORM'!$A$12:$X$101,4,FALSE))</f>
        <v/>
      </c>
      <c r="E96" s="41" t="str">
        <f>IF($A96="","",VLOOKUP($A96,'Detail-Data Entry FORM'!$A$12:$X$101,5,FALSE))</f>
        <v/>
      </c>
      <c r="F96" s="41" t="str">
        <f>IF($A96="","",VLOOKUP($A96,'Detail-Data Entry FORM'!$A$12:$X$101,6,FALSE))</f>
        <v/>
      </c>
      <c r="G96" s="42" t="str">
        <f>IF($A96="","",VLOOKUP($A96,'Detail-Data Entry FORM'!$A$12:$X$101,9,FALSE))</f>
        <v/>
      </c>
      <c r="H96" s="42" t="str">
        <f>IF($A96="","",VLOOKUP($A96,'Detail-Data Entry FORM'!$A$12:$X$101,18,FALSE))</f>
        <v/>
      </c>
      <c r="I96" s="42" t="str">
        <f>IF($A96="","",VLOOKUP($A96,'Detail-Data Entry FORM'!$A$12:$X$101,20,FALSE))</f>
        <v/>
      </c>
      <c r="J96" s="42" t="str">
        <f>IF($A96="","",VLOOKUP($A96,'Detail-Data Entry FORM'!$A$12:$X$101,22,FALSE))</f>
        <v/>
      </c>
      <c r="K96" s="42" t="str">
        <f>IF($A96="","",VLOOKUP($A96,'Detail-Data Entry FORM'!$A$12:$X$101,23,FALSE))</f>
        <v/>
      </c>
    </row>
    <row r="97" spans="1:12" hidden="1" x14ac:dyDescent="0.25">
      <c r="A97" s="20" t="str">
        <f>'Detail-Data Entry FORM'!$A98</f>
        <v/>
      </c>
      <c r="B97" s="40" t="str">
        <f>IF($A97="","",VLOOKUP($A97,'Detail-Data Entry FORM'!$A$12:$X$101,2,FALSE))</f>
        <v/>
      </c>
      <c r="C97" s="40" t="str">
        <f>IF($A97="","",VLOOKUP($A97,'Detail-Data Entry FORM'!$A$12:$X$101,3,FALSE))</f>
        <v/>
      </c>
      <c r="D97" s="40" t="str">
        <f>IF($A97="","",VLOOKUP($A97,'Detail-Data Entry FORM'!$A$12:$X$101,4,FALSE))</f>
        <v/>
      </c>
      <c r="E97" s="41" t="str">
        <f>IF($A97="","",VLOOKUP($A97,'Detail-Data Entry FORM'!$A$12:$X$101,5,FALSE))</f>
        <v/>
      </c>
      <c r="F97" s="41" t="str">
        <f>IF($A97="","",VLOOKUP($A97,'Detail-Data Entry FORM'!$A$12:$X$101,6,FALSE))</f>
        <v/>
      </c>
      <c r="G97" s="42" t="str">
        <f>IF($A97="","",VLOOKUP($A97,'Detail-Data Entry FORM'!$A$12:$X$101,9,FALSE))</f>
        <v/>
      </c>
      <c r="H97" s="42" t="str">
        <f>IF($A97="","",VLOOKUP($A97,'Detail-Data Entry FORM'!$A$12:$X$101,18,FALSE))</f>
        <v/>
      </c>
      <c r="I97" s="42" t="str">
        <f>IF($A97="","",VLOOKUP($A97,'Detail-Data Entry FORM'!$A$12:$X$101,20,FALSE))</f>
        <v/>
      </c>
      <c r="J97" s="42" t="str">
        <f>IF($A97="","",VLOOKUP($A97,'Detail-Data Entry FORM'!$A$12:$X$101,22,FALSE))</f>
        <v/>
      </c>
      <c r="K97" s="42" t="str">
        <f>IF($A97="","",VLOOKUP($A97,'Detail-Data Entry FORM'!$A$12:$X$101,23,FALSE))</f>
        <v/>
      </c>
    </row>
    <row r="98" spans="1:12" hidden="1" x14ac:dyDescent="0.25">
      <c r="A98" s="20" t="str">
        <f>'Detail-Data Entry FORM'!$A99</f>
        <v/>
      </c>
      <c r="B98" s="40" t="str">
        <f>IF($A98="","",VLOOKUP($A98,'Detail-Data Entry FORM'!$A$12:$X$101,2,FALSE))</f>
        <v/>
      </c>
      <c r="C98" s="40" t="str">
        <f>IF($A98="","",VLOOKUP($A98,'Detail-Data Entry FORM'!$A$12:$X$101,3,FALSE))</f>
        <v/>
      </c>
      <c r="D98" s="40" t="str">
        <f>IF($A98="","",VLOOKUP($A98,'Detail-Data Entry FORM'!$A$12:$X$101,4,FALSE))</f>
        <v/>
      </c>
      <c r="E98" s="41" t="str">
        <f>IF($A98="","",VLOOKUP($A98,'Detail-Data Entry FORM'!$A$12:$X$101,5,FALSE))</f>
        <v/>
      </c>
      <c r="F98" s="41" t="str">
        <f>IF($A98="","",VLOOKUP($A98,'Detail-Data Entry FORM'!$A$12:$X$101,6,FALSE))</f>
        <v/>
      </c>
      <c r="G98" s="42" t="str">
        <f>IF($A98="","",VLOOKUP($A98,'Detail-Data Entry FORM'!$A$12:$X$101,9,FALSE))</f>
        <v/>
      </c>
      <c r="H98" s="42" t="str">
        <f>IF($A98="","",VLOOKUP($A98,'Detail-Data Entry FORM'!$A$12:$X$101,18,FALSE))</f>
        <v/>
      </c>
      <c r="I98" s="42" t="str">
        <f>IF($A98="","",VLOOKUP($A98,'Detail-Data Entry FORM'!$A$12:$X$101,20,FALSE))</f>
        <v/>
      </c>
      <c r="J98" s="42" t="str">
        <f>IF($A98="","",VLOOKUP($A98,'Detail-Data Entry FORM'!$A$12:$X$101,22,FALSE))</f>
        <v/>
      </c>
      <c r="K98" s="42" t="str">
        <f>IF($A98="","",VLOOKUP($A98,'Detail-Data Entry FORM'!$A$12:$X$101,23,FALSE))</f>
        <v/>
      </c>
    </row>
    <row r="99" spans="1:12" hidden="1" x14ac:dyDescent="0.25">
      <c r="A99" s="20" t="str">
        <f>'Detail-Data Entry FORM'!$A100</f>
        <v/>
      </c>
      <c r="B99" s="40" t="str">
        <f>IF($A99="","",VLOOKUP($A99,'Detail-Data Entry FORM'!$A$12:$X$101,2,FALSE))</f>
        <v/>
      </c>
      <c r="C99" s="40" t="str">
        <f>IF($A99="","",VLOOKUP($A99,'Detail-Data Entry FORM'!$A$12:$X$101,3,FALSE))</f>
        <v/>
      </c>
      <c r="D99" s="40" t="str">
        <f>IF($A99="","",VLOOKUP($A99,'Detail-Data Entry FORM'!$A$12:$X$101,4,FALSE))</f>
        <v/>
      </c>
      <c r="E99" s="41" t="str">
        <f>IF($A99="","",VLOOKUP($A99,'Detail-Data Entry FORM'!$A$12:$X$101,5,FALSE))</f>
        <v/>
      </c>
      <c r="F99" s="41" t="str">
        <f>IF($A99="","",VLOOKUP($A99,'Detail-Data Entry FORM'!$A$12:$X$101,6,FALSE))</f>
        <v/>
      </c>
      <c r="G99" s="42" t="str">
        <f>IF($A99="","",VLOOKUP($A99,'Detail-Data Entry FORM'!$A$12:$X$101,9,FALSE))</f>
        <v/>
      </c>
      <c r="H99" s="42" t="str">
        <f>IF($A99="","",VLOOKUP($A99,'Detail-Data Entry FORM'!$A$12:$X$101,18,FALSE))</f>
        <v/>
      </c>
      <c r="I99" s="42" t="str">
        <f>IF($A99="","",VLOOKUP($A99,'Detail-Data Entry FORM'!$A$12:$X$101,20,FALSE))</f>
        <v/>
      </c>
      <c r="J99" s="42" t="str">
        <f>IF($A99="","",VLOOKUP($A99,'Detail-Data Entry FORM'!$A$12:$X$101,22,FALSE))</f>
        <v/>
      </c>
      <c r="K99" s="42" t="str">
        <f>IF($A99="","",VLOOKUP($A99,'Detail-Data Entry FORM'!$A$12:$X$101,23,FALSE))</f>
        <v/>
      </c>
    </row>
    <row r="100" spans="1:12" hidden="1" x14ac:dyDescent="0.25">
      <c r="A100" s="20" t="str">
        <f>'Detail-Data Entry FORM'!$A101</f>
        <v/>
      </c>
      <c r="B100" s="40" t="str">
        <f>IF($A100="","",VLOOKUP($A100,'Detail-Data Entry FORM'!$A$12:$X$101,2,FALSE))</f>
        <v/>
      </c>
      <c r="C100" s="40" t="str">
        <f>IF($A100="","",VLOOKUP($A100,'Detail-Data Entry FORM'!$A$12:$X$101,3,FALSE))</f>
        <v/>
      </c>
      <c r="D100" s="40" t="str">
        <f>IF($A100="","",VLOOKUP($A100,'Detail-Data Entry FORM'!$A$12:$X$101,4,FALSE))</f>
        <v/>
      </c>
      <c r="E100" s="41" t="str">
        <f>IF($A100="","",VLOOKUP($A100,'Detail-Data Entry FORM'!$A$12:$X$101,5,FALSE))</f>
        <v/>
      </c>
      <c r="F100" s="41" t="str">
        <f>IF($A100="","",VLOOKUP($A100,'Detail-Data Entry FORM'!$A$12:$X$101,6,FALSE))</f>
        <v/>
      </c>
      <c r="G100" s="42" t="str">
        <f>IF($A100="","",VLOOKUP($A100,'Detail-Data Entry FORM'!$A$12:$X$101,9,FALSE))</f>
        <v/>
      </c>
      <c r="H100" s="42" t="str">
        <f>IF($A100="","",VLOOKUP($A100,'Detail-Data Entry FORM'!$A$12:$X$101,18,FALSE))</f>
        <v/>
      </c>
      <c r="I100" s="42" t="str">
        <f>IF($A100="","",VLOOKUP($A100,'Detail-Data Entry FORM'!$A$12:$X$101,20,FALSE))</f>
        <v/>
      </c>
      <c r="J100" s="42" t="str">
        <f>IF($A100="","",VLOOKUP($A100,'Detail-Data Entry FORM'!$A$12:$X$101,22,FALSE))</f>
        <v/>
      </c>
      <c r="K100" s="42" t="str">
        <f>IF($A100="","",VLOOKUP($A100,'Detail-Data Entry FORM'!$A$12:$X$101,23,FALSE))</f>
        <v/>
      </c>
    </row>
    <row r="101" spans="1:12" ht="15.75" thickBot="1" x14ac:dyDescent="0.3">
      <c r="A101" s="21"/>
      <c r="B101" s="43" t="s">
        <v>66</v>
      </c>
      <c r="C101" s="44"/>
      <c r="D101" s="44"/>
      <c r="E101" s="45"/>
      <c r="F101" s="45"/>
      <c r="G101" s="46">
        <f>SUBTOTAL(9,G12:G100)</f>
        <v>0</v>
      </c>
      <c r="H101" s="46">
        <f t="shared" ref="H101:K101" si="0">SUBTOTAL(9,H12:H100)</f>
        <v>0</v>
      </c>
      <c r="I101" s="46">
        <f t="shared" si="0"/>
        <v>0</v>
      </c>
      <c r="J101" s="46">
        <f t="shared" si="0"/>
        <v>0</v>
      </c>
      <c r="K101" s="46">
        <f t="shared" si="0"/>
        <v>0</v>
      </c>
    </row>
    <row r="102" spans="1:12" ht="15.75" thickTop="1" x14ac:dyDescent="0.25">
      <c r="B102" s="47"/>
      <c r="C102" s="47"/>
      <c r="D102" s="47"/>
      <c r="E102" s="48"/>
      <c r="F102" s="48"/>
      <c r="G102" s="49"/>
      <c r="H102" s="49"/>
      <c r="I102" s="49"/>
      <c r="J102" s="49"/>
      <c r="K102" s="49"/>
    </row>
    <row r="103" spans="1:12" x14ac:dyDescent="0.25">
      <c r="B103" s="47"/>
      <c r="C103" s="47"/>
      <c r="D103" s="47"/>
      <c r="E103" s="48"/>
      <c r="F103" s="48"/>
      <c r="G103" s="49"/>
      <c r="H103" s="49"/>
      <c r="I103" s="49"/>
      <c r="J103" s="49"/>
      <c r="K103" s="49"/>
    </row>
    <row r="104" spans="1:12" x14ac:dyDescent="0.25">
      <c r="B104" s="47"/>
      <c r="C104" s="47"/>
      <c r="D104" s="47"/>
      <c r="E104" s="48"/>
      <c r="F104" s="48"/>
      <c r="G104" s="49"/>
      <c r="H104" s="50"/>
      <c r="I104" s="49"/>
      <c r="J104" s="49"/>
      <c r="K104" s="51"/>
    </row>
    <row r="105" spans="1:12" ht="15.75" thickBot="1" x14ac:dyDescent="0.3">
      <c r="B105" s="47"/>
      <c r="C105" s="47"/>
      <c r="D105" s="47"/>
      <c r="E105" s="48"/>
      <c r="F105" s="48"/>
      <c r="G105" s="49"/>
      <c r="H105" s="50"/>
      <c r="I105" s="49"/>
      <c r="J105" s="49"/>
      <c r="K105" s="51"/>
    </row>
    <row r="106" spans="1:12" x14ac:dyDescent="0.25">
      <c r="B106" s="47"/>
      <c r="C106" s="47"/>
      <c r="D106" s="47"/>
      <c r="E106" s="48"/>
      <c r="F106" s="48"/>
      <c r="I106" s="52" t="s">
        <v>73</v>
      </c>
      <c r="J106" s="53"/>
      <c r="K106" s="152">
        <f>'Detail-Data Entry FORM'!W112</f>
        <v>0</v>
      </c>
    </row>
    <row r="107" spans="1:12" x14ac:dyDescent="0.25">
      <c r="B107" s="47"/>
      <c r="C107" s="47"/>
      <c r="D107" s="47"/>
      <c r="E107" s="48"/>
      <c r="F107" s="48"/>
      <c r="I107" s="54" t="s">
        <v>74</v>
      </c>
      <c r="J107" s="55"/>
      <c r="K107" s="153">
        <f>'Detail-Data Entry FORM'!W113</f>
        <v>0</v>
      </c>
    </row>
    <row r="108" spans="1:12" x14ac:dyDescent="0.25">
      <c r="B108" s="47"/>
      <c r="C108" s="47"/>
      <c r="D108" s="47"/>
      <c r="E108" s="48"/>
      <c r="F108" s="48"/>
      <c r="I108" s="54" t="s">
        <v>75</v>
      </c>
      <c r="J108" s="55"/>
      <c r="K108" s="154">
        <f>'Detail-Data Entry FORM'!W114</f>
        <v>0</v>
      </c>
    </row>
    <row r="109" spans="1:12" x14ac:dyDescent="0.25">
      <c r="B109" s="47"/>
      <c r="C109" s="47"/>
      <c r="D109" s="47"/>
      <c r="E109" s="48"/>
      <c r="F109" s="48"/>
      <c r="I109" s="54" t="s">
        <v>76</v>
      </c>
      <c r="J109" s="55"/>
      <c r="K109" s="153">
        <f>'Detail-Data Entry FORM'!W115</f>
        <v>0</v>
      </c>
    </row>
    <row r="110" spans="1:12" ht="15.75" thickBot="1" x14ac:dyDescent="0.3">
      <c r="B110" s="47"/>
      <c r="C110" s="47"/>
      <c r="D110" s="47"/>
      <c r="E110" s="48"/>
      <c r="F110" s="48"/>
      <c r="I110" s="56" t="s">
        <v>77</v>
      </c>
      <c r="J110" s="57"/>
      <c r="K110" s="155">
        <f>K107-SUM(K108:K109)</f>
        <v>0</v>
      </c>
      <c r="L110" s="156" t="str">
        <f>IF(K110&lt;0,"Exceed Limit","")</f>
        <v/>
      </c>
    </row>
    <row r="111" spans="1:12" ht="15.75" thickBot="1" x14ac:dyDescent="0.3"/>
    <row r="112" spans="1:12" ht="30" customHeight="1" thickBot="1" x14ac:dyDescent="0.3">
      <c r="J112" s="169" t="s">
        <v>93</v>
      </c>
      <c r="K112" s="170">
        <f>'Detail-Data Entry FORM'!W118</f>
        <v>0</v>
      </c>
    </row>
    <row r="114" ht="23.25" customHeight="1" x14ac:dyDescent="0.25"/>
  </sheetData>
  <sheetProtection algorithmName="SHA-512" hashValue="mnMGlTSkybzjdTx5WyKhpbHI01pqaoSLnlHq3a7DPotdPCJQsLKLMuKi74Wg9aj019V8s7eLdTscaq+9wPjIzA==" saltValue="oMIIDcz59KctzokwBGapqg==" spinCount="100000" sheet="1" objects="1" formatCells="0" formatColumns="0" formatRows="0" sort="0" autoFilter="0"/>
  <autoFilter ref="A10:K100" xr:uid="{F1C019AA-DBD8-4767-99DC-3ECA8BDDBF5E}">
    <filterColumn colId="0">
      <customFilters>
        <customFilter operator="notEqual" val=" "/>
      </customFilters>
    </filterColumn>
  </autoFilter>
  <mergeCells count="6">
    <mergeCell ref="C7:H7"/>
    <mergeCell ref="A1:K1"/>
    <mergeCell ref="A2:K2"/>
    <mergeCell ref="C4:H4"/>
    <mergeCell ref="C5:H5"/>
    <mergeCell ref="C6:H6"/>
  </mergeCells>
  <printOptions horizontalCentered="1"/>
  <pageMargins left="0.45" right="0.45" top="0.5" bottom="0.5" header="0.3" footer="0.3"/>
  <pageSetup scale="54" fitToHeight="0" orientation="landscape" r:id="rId1"/>
  <headerFooter>
    <oddHeader>&amp;R&amp;G</oddHeader>
    <oddFooter>&amp;L&amp;"-,Italic"LOS ANGELES COUNTY REGIONAL PARK AND OPEN SPACE DISTRICT&amp;R&amp;8&amp;P of &amp;N</oddFooter>
  </headerFooter>
  <drawing r:id="rId2"/>
  <legacyDrawing r:id="rId3"/>
  <legacyDrawingHF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234C2D647BA234EA7438C1DCB9EC444" ma:contentTypeVersion="20" ma:contentTypeDescription="Create a new document." ma:contentTypeScope="" ma:versionID="6719b34b824893ecb6ea793f5e286d0a">
  <xsd:schema xmlns:xsd="http://www.w3.org/2001/XMLSchema" xmlns:xs="http://www.w3.org/2001/XMLSchema" xmlns:p="http://schemas.microsoft.com/office/2006/metadata/properties" xmlns:ns2="9aa3eadd-76e1-4193-89d4-ff6db54a9a7c" xmlns:ns3="26f27525-9be8-4f47-a57b-00c96c6b5b1e" xmlns:ns4="bf2920f7-6e42-4ee3-9f3f-c94b7af73a2a" targetNamespace="http://schemas.microsoft.com/office/2006/metadata/properties" ma:root="true" ma:fieldsID="164b6e7fa878787711c2154442dccb4e" ns2:_="" ns3:_="" ns4:_="">
    <xsd:import namespace="9aa3eadd-76e1-4193-89d4-ff6db54a9a7c"/>
    <xsd:import namespace="26f27525-9be8-4f47-a57b-00c96c6b5b1e"/>
    <xsd:import namespace="bf2920f7-6e42-4ee3-9f3f-c94b7af73a2a"/>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3:MediaServiceEventHashCode" minOccurs="0"/>
                <xsd:element ref="ns3:MediaServiceGenerationTime" minOccurs="0"/>
                <xsd:element ref="ns3:Date_x0020_Modified" minOccurs="0"/>
                <xsd:element ref="ns3:MediaLengthInSeconds" minOccurs="0"/>
                <xsd:element ref="ns4:TaxCatchAll" minOccurs="0"/>
                <xsd:element ref="ns3:lcf76f155ced4ddcb4097134ff3c332f"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aa3eadd-76e1-4193-89d4-ff6db54a9a7c"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6f27525-9be8-4f47-a57b-00c96c6b5b1e"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MediaServiceAutoTags" ma:internalName="MediaServiceAutoTags" ma:readOnly="true">
      <xsd:simpleType>
        <xsd:restriction base="dms:Text"/>
      </xsd:simpleType>
    </xsd:element>
    <xsd:element name="MediaServiceLocation" ma:index="14" nillable="true" ma:displayName="MediaServiceLocation" ma:internalName="MediaServiceLocation"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Date_x0020_Modified" ma:index="18" nillable="true" ma:displayName="Date Modified" ma:format="DateOnly" ma:internalName="Date_x0020_Modified">
      <xsd:simpleType>
        <xsd:restriction base="dms:DateTime"/>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0377eeec-9545-4db6-a5b8-3c28df25bf19"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bf2920f7-6e42-4ee3-9f3f-c94b7af73a2a" elementFormDefault="qualified">
    <xsd:import namespace="http://schemas.microsoft.com/office/2006/documentManagement/types"/>
    <xsd:import namespace="http://schemas.microsoft.com/office/infopath/2007/PartnerControls"/>
    <xsd:element name="TaxCatchAll" ma:index="20" nillable="true" ma:displayName="Taxonomy Catch All Column" ma:hidden="true" ma:list="{2b1d0881-0a47-448b-87a1-51d77562e904}" ma:internalName="TaxCatchAll" ma:showField="CatchAllData" ma:web="9aa3eadd-76e1-4193-89d4-ff6db54a9a7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bf2920f7-6e42-4ee3-9f3f-c94b7af73a2a" xsi:nil="true"/>
    <Date_x0020_Modified xmlns="26f27525-9be8-4f47-a57b-00c96c6b5b1e" xsi:nil="true"/>
    <lcf76f155ced4ddcb4097134ff3c332f xmlns="26f27525-9be8-4f47-a57b-00c96c6b5b1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66144A73-A645-481C-B4F6-5B2C513F16ED}">
  <ds:schemaRefs>
    <ds:schemaRef ds:uri="http://schemas.microsoft.com/sharepoint/v3/contenttype/forms"/>
  </ds:schemaRefs>
</ds:datastoreItem>
</file>

<file path=customXml/itemProps2.xml><?xml version="1.0" encoding="utf-8"?>
<ds:datastoreItem xmlns:ds="http://schemas.openxmlformats.org/officeDocument/2006/customXml" ds:itemID="{AA9247F0-01DB-48BB-8544-4CE32997C00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aa3eadd-76e1-4193-89d4-ff6db54a9a7c"/>
    <ds:schemaRef ds:uri="26f27525-9be8-4f47-a57b-00c96c6b5b1e"/>
    <ds:schemaRef ds:uri="bf2920f7-6e42-4ee3-9f3f-c94b7af73a2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8E975F7-51FF-4455-93C4-ED31D9D97443}">
  <ds:schemaRefs>
    <ds:schemaRef ds:uri="bf2920f7-6e42-4ee3-9f3f-c94b7af73a2a"/>
    <ds:schemaRef ds:uri="http://purl.org/dc/elements/1.1/"/>
    <ds:schemaRef ds:uri="9aa3eadd-76e1-4193-89d4-ff6db54a9a7c"/>
    <ds:schemaRef ds:uri="http://www.w3.org/XML/1998/namespace"/>
    <ds:schemaRef ds:uri="http://schemas.microsoft.com/office/infopath/2007/PartnerControls"/>
    <ds:schemaRef ds:uri="http://schemas.microsoft.com/office/2006/documentManagement/types"/>
    <ds:schemaRef ds:uri="http://purl.org/dc/dcmitype/"/>
    <ds:schemaRef ds:uri="http://schemas.openxmlformats.org/package/2006/metadata/core-properties"/>
    <ds:schemaRef ds:uri="26f27525-9be8-4f47-a57b-00c96c6b5b1e"/>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INSTRUCTION</vt:lpstr>
      <vt:lpstr>Detail-Data Entry FORM</vt:lpstr>
      <vt:lpstr>Summary</vt:lpstr>
      <vt:lpstr>'Detail-Data Entry FORM'!Print_Titles</vt:lpstr>
      <vt:lpstr>Summary!Print_Titles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Cheng-Fang Yu</dc:creator>
  <cp:keywords/>
  <dc:description/>
  <cp:lastModifiedBy>Tracy Yu</cp:lastModifiedBy>
  <cp:revision/>
  <cp:lastPrinted>2024-04-18T15:02:48Z</cp:lastPrinted>
  <dcterms:created xsi:type="dcterms:W3CDTF">2023-03-29T21:09:11Z</dcterms:created>
  <dcterms:modified xsi:type="dcterms:W3CDTF">2024-04-18T15:07:32Z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0x0101004234C2D647BA234EA7438C1DCB9EC444</vt:lpwstr>
  </property>
  <property fmtid="{D5CDD505-2E9C-101B-9397-08002B2CF9AE}" pid="3" name="MediaServiceImageTags">
    <vt:lpwstr/>
  </property>
</Properties>
</file>